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505" yWindow="0" windowWidth="14940" windowHeight="7860" tabRatio="8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E39" i="9"/>
  <c r="AM39" i="9"/>
  <c r="U39" i="9"/>
  <c r="C39" i="9"/>
  <c r="CO38" i="9"/>
  <c r="BE38" i="9"/>
  <c r="AM38" i="9"/>
  <c r="U38" i="9"/>
  <c r="C38" i="9"/>
  <c r="AM37" i="9"/>
  <c r="U37" i="9"/>
  <c r="C37" i="9"/>
  <c r="BW36" i="9"/>
  <c r="BW37" i="9" s="1"/>
  <c r="BW38" i="9" s="1"/>
  <c r="BW39" i="9" s="1"/>
  <c r="AM36" i="9"/>
  <c r="BW35" i="9"/>
  <c r="AM35" i="9"/>
  <c r="CO34" i="9"/>
  <c r="CO35" i="9" s="1"/>
  <c r="CO36" i="9" s="1"/>
  <c r="CO37" i="9" s="1"/>
  <c r="BW34"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E36" i="9" s="1"/>
  <c r="BE37" i="9" s="1"/>
</calcChain>
</file>

<file path=xl/sharedStrings.xml><?xml version="1.0" encoding="utf-8"?>
<sst xmlns="http://schemas.openxmlformats.org/spreadsheetml/2006/main" count="1055" uniqueCount="561">
  <si>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</si>
  <si>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</si>
  <si>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</si>
  <si>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</si>
  <si>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</si>
  <si>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</si>
  <si>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</si>
  <si>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</si>
  <si>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</si>
  <si>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</si>
  <si>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</si>
  <si>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</si>
  <si>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</si>
  <si>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</si>
  <si>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</si>
  <si>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</si>
  <si>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</si>
  <si>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</si>
  <si>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</si>
  <si>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</si>
  <si>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</si>
  <si>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</si>
  <si>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</si>
  <si>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</si>
  <si>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</si>
  <si>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</si>
  <si>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</si>
  <si>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</si>
  <si>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</si>
  <si>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</si>
  <si>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</si>
  <si>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</si>
  <si>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</si>
  <si>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</si>
  <si>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</si>
  <si>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</si>
  <si>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</si>
  <si>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</si>
  <si>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</si>
  <si>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</si>
  <si>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</si>
  <si>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</si>
  <si>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</si>
  <si>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</si>
  <si>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</si>
  <si>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</si>
  <si>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</si>
  <si>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</si>
  <si>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</si>
  <si>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</si>
  <si>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</si>
  <si>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</si>
  <si>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</si>
  <si>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</si>
  <si>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</si>
  <si>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</si>
  <si>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</si>
  <si>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</si>
  <si>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</si>
  <si>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</si>
  <si>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</si>
  <si>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</si>
  <si>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</si>
  <si>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</si>
  <si>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</si>
  <si>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</si>
  <si>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</si>
  <si>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</si>
  <si>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</si>
  <si>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</si>
  <si>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</si>
  <si>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</si>
  <si>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</si>
  <si>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</si>
  <si>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</si>
  <si>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</si>
  <si>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</si>
  <si>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</si>
  <si>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</si>
  <si>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</si>
  <si>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</si>
  <si>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</si>
  <si>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</si>
  <si>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</si>
  <si>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</si>
  <si>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</si>
  <si>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</si>
  <si>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</si>
  <si>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</si>
  <si>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</si>
  <si>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</si>
  <si>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</si>
  <si>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</si>
  <si>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</si>
  <si>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</si>
  <si>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</si>
  <si>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</si>
  <si>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</si>
  <si>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</si>
  <si>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</si>
  <si>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</si>
  <si>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</si>
  <si>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</si>
  <si>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</si>
  <si>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</si>
  <si>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</si>
  <si>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</si>
  <si>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</si>
  <si>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</si>
  <si>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</si>
  <si>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</si>
  <si>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</si>
  <si>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</si>
  <si>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</si>
  <si>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</si>
  <si>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</si>
  <si>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</si>
  <si>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</si>
  <si>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</si>
  <si>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</si>
  <si>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</si>
  <si>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</si>
  <si>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</si>
  <si>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</si>
  <si>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</si>
  <si>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</si>
  <si>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</si>
  <si>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</si>
  <si>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</si>
  <si>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</si>
  <si>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</si>
  <si>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</si>
  <si>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</si>
  <si>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</si>
  <si>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</si>
  <si>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</si>
  <si>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</si>
  <si>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</si>
  <si>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</si>
  <si>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</si>
  <si>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</si>
  <si>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</si>
  <si>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</si>
  <si>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</si>
  <si>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</si>
  <si>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</si>
  <si>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</si>
  <si>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</si>
  <si>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</si>
  <si>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</si>
  <si>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</si>
  <si>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</si>
  <si>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</si>
  <si>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</si>
  <si>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</si>
  <si>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</si>
  <si>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</si>
  <si>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</si>
  <si>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</si>
  <si>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</si>
  <si>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</si>
  <si>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</si>
  <si>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</si>
  <si>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</si>
  <si>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</si>
  <si>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</si>
  <si>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</si>
  <si>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</si>
  <si>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</si>
  <si>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</si>
  <si>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</si>
  <si>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</si>
  <si>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</si>
  <si>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</si>
  <si>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</si>
  <si>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</si>
  <si>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</si>
  <si>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</si>
  <si>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</si>
  <si>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</si>
  <si>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</si>
  <si>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</si>
  <si>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</si>
  <si>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</si>
  <si>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</si>
  <si>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</si>
  <si>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</si>
  <si>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</si>
  <si>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</si>
  <si>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</si>
  <si>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</si>
  <si>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</si>
  <si>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</si>
  <si>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</si>
  <si>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</si>
  <si>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鳥取県八頭町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</si>
  <si>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</si>
  <si>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</si>
  <si>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</si>
  <si>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</si>
  <si>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</si>
  <si>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</si>
  <si>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</si>
  <si>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</si>
  <si>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</si>
  <si>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</si>
  <si>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</si>
  <si>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</si>
  <si>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</si>
  <si>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</si>
  <si>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</si>
  <si>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</si>
  <si>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</si>
  <si>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</si>
  <si>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</si>
  <si>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</si>
  <si>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</si>
  <si>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</si>
  <si>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</si>
  <si>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</si>
  <si>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</si>
  <si>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</si>
  <si>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</si>
  <si>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</si>
  <si>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</si>
  <si>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</si>
  <si>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</si>
  <si>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</si>
  <si>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</si>
  <si>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</si>
  <si>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</si>
  <si>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</si>
  <si>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</si>
  <si>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</si>
  <si>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</si>
  <si>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</si>
  <si>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</si>
  <si>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</si>
  <si>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</si>
  <si>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</si>
  <si>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</si>
  <si>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</si>
  <si>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</si>
  <si>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</si>
  <si>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</si>
  <si>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</si>
  <si>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</si>
  <si>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</si>
  <si>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</si>
  <si>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</si>
  <si>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</si>
  <si>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</si>
  <si>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</si>
  <si>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</si>
  <si>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</si>
  <si>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</si>
  <si>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</si>
  <si>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</si>
  <si>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</si>
  <si>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</si>
  <si>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</si>
  <si>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</si>
  <si>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</si>
  <si>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</si>
  <si>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</si>
  <si>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</si>
  <si>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</si>
  <si>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</si>
  <si>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</si>
  <si>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</si>
  <si>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</si>
  <si>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</si>
  <si>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</si>
  <si>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</si>
  <si>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</si>
  <si>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</si>
  <si>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</si>
  <si>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</si>
  <si>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</si>
  <si>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</si>
  <si>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</si>
  <si>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</si>
  <si>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</si>
  <si>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</si>
  <si>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</si>
  <si>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</si>
  <si>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</si>
  <si>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</si>
  <si>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</si>
  <si>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</si>
  <si>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</si>
  <si>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</si>
  <si>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</si>
  <si>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</si>
  <si>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</si>
  <si>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</si>
  <si>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</si>
  <si>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</si>
  <si>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</si>
  <si>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</si>
  <si>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</si>
  <si>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</si>
  <si>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</si>
  <si>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</si>
  <si>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</si>
  <si>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</si>
  <si>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</si>
  <si>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</si>
  <si>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</si>
  <si>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</si>
  <si>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</si>
  <si>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</si>
  <si>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</si>
  <si>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</si>
  <si>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</si>
  <si>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</si>
  <si>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</si>
  <si>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</si>
  <si>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</si>
  <si>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</si>
  <si>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</si>
  <si>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</si>
  <si>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</si>
  <si>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</si>
  <si>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</si>
  <si>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</si>
  <si>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</si>
  <si>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</si>
  <si>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</si>
  <si>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</si>
  <si>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</si>
  <si>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</si>
  <si>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</si>
  <si>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</si>
  <si>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</si>
  <si>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</si>
  <si>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</si>
  <si>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</si>
  <si>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</si>
  <si>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</si>
  <si>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</si>
  <si>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</si>
  <si>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</si>
  <si>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</si>
  <si>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</si>
  <si>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</si>
  <si>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鳥取県八頭町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</si>
  <si>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</si>
  <si>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</si>
  <si>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</si>
  <si>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</si>
  <si>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</si>
  <si>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</si>
  <si>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</si>
  <si>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</si>
  <si>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</si>
  <si>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</si>
  <si>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</si>
  <si>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</si>
  <si>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</si>
  <si>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</si>
  <si>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</si>
  <si>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</si>
  <si>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</si>
  <si>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</si>
  <si>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</si>
  <si>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</si>
  <si>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</si>
  <si>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</si>
  <si>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</si>
  <si>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</si>
  <si>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</si>
  <si>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</si>
  <si>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</si>
  <si>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</si>
  <si>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</si>
  <si>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</si>
  <si>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</si>
  <si>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</si>
  <si>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</si>
  <si>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</si>
  <si>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</si>
  <si>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</si>
  <si>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</si>
  <si>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</si>
  <si>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</si>
  <si>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</si>
  <si>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</si>
  <si>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</si>
  <si>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</si>
  <si>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</si>
  <si>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</si>
  <si>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</si>
  <si>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</si>
  <si>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</si>
  <si>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</si>
  <si>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</si>
  <si>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</si>
  <si>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</si>
  <si>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</si>
  <si>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</si>
  <si>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</si>
  <si>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</si>
  <si>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</si>
  <si>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</si>
  <si>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</si>
  <si>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</si>
  <si>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</si>
  <si>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</si>
  <si>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</si>
  <si>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</si>
  <si>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</si>
  <si>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</si>
  <si>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</si>
  <si>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</si>
  <si>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</si>
  <si>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</si>
  <si>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</si>
  <si>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</si>
  <si>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</si>
  <si>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</si>
  <si>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</si>
  <si>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</si>
  <si>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</si>
  <si>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</si>
  <si>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</si>
  <si>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</si>
  <si>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</si>
  <si>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</si>
  <si>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</si>
  <si>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</si>
  <si>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</si>
  <si>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</si>
  <si>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</si>
  <si>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</si>
  <si>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</si>
  <si>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</si>
  <si>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</si>
  <si>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</si>
  <si>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</si>
  <si>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</si>
  <si>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</si>
  <si>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</si>
  <si>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</si>
  <si>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</si>
  <si>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</si>
  <si>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</si>
  <si>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</si>
  <si>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</si>
  <si>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</si>
  <si>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</si>
  <si>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</si>
  <si>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</si>
  <si>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</si>
  <si>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</si>
  <si>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</si>
  <si>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</si>
  <si>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</si>
  <si>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</si>
  <si>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</si>
  <si>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</si>
  <si>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</si>
  <si>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</si>
  <si>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</si>
  <si>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</si>
  <si>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</si>
  <si>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</si>
  <si>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</si>
  <si>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</si>
  <si>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</si>
  <si>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</si>
  <si>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</si>
  <si>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</si>
  <si>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</si>
  <si>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</si>
  <si>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</si>
  <si>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</si>
  <si>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</si>
  <si>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</si>
  <si>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</si>
  <si>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</si>
  <si>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</si>
  <si>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</si>
  <si>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</si>
  <si>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</si>
  <si>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</si>
  <si>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</si>
  <si>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</si>
  <si>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</si>
  <si>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</si>
  <si>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</si>
  <si>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</si>
  <si>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</si>
  <si>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</si>
  <si>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</si>
  <si>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</si>
  <si>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</si>
  <si>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</si>
  <si>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</si>
  <si>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</si>
  <si>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</si>
  <si>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</si>
  <si>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</si>
  <si>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</si>
  <si>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</si>
  <si>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</si>
  <si>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</si>
  <si>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</si>
  <si>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</si>
  <si>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</si>
  <si>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</si>
  <si>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</si>
  <si>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</si>
  <si>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</si>
  <si>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</si>
  <si>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</si>
  <si>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</si>
  <si>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</si>
  <si>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</si>
  <si>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</si>
  <si>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</si>
  <si>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</si>
  <si>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</si>
  <si>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</si>
  <si>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介護保険特別会計</t>
  </si>
  <si>
    <t>▲ 0.03</t>
  </si>
  <si>
    <t>公共下水道特別会計</t>
  </si>
  <si>
    <t>農業集落排水特別会計</t>
  </si>
  <si>
    <t>簡易水道特別会計</t>
  </si>
  <si>
    <t>住宅資金特別会計</t>
  </si>
  <si>
    <t>後期高齢者医療特別会計</t>
  </si>
  <si>
    <t>その他会計（赤字）</t>
  </si>
  <si>
    <t>その他会計（黒字）</t>
  </si>
  <si>
    <t>-</t>
    <phoneticPr fontId="2"/>
  </si>
  <si>
    <t>-</t>
    <phoneticPr fontId="2"/>
  </si>
  <si>
    <t>-</t>
    <phoneticPr fontId="2"/>
  </si>
  <si>
    <t>-</t>
    <phoneticPr fontId="2"/>
  </si>
  <si>
    <t>-</t>
    <phoneticPr fontId="2"/>
  </si>
  <si>
    <t>鳥取県町村消防災害補償組合 一般会計</t>
    <rPh sb="0" eb="3">
      <t>トットリケン</t>
    </rPh>
    <rPh sb="3" eb="5">
      <t>チョウソン</t>
    </rPh>
    <rPh sb="5" eb="7">
      <t>ショウボウ</t>
    </rPh>
    <rPh sb="7" eb="9">
      <t>サイガイ</t>
    </rPh>
    <rPh sb="9" eb="11">
      <t>ホショウ</t>
    </rPh>
    <rPh sb="11" eb="13">
      <t>クミアイ</t>
    </rPh>
    <rPh sb="14" eb="16">
      <t>イッパン</t>
    </rPh>
    <rPh sb="16" eb="18">
      <t>カイケイ</t>
    </rPh>
    <phoneticPr fontId="2"/>
  </si>
  <si>
    <t>鳥取県町村消防災害補償組合 職員退職手当積立金特別会計</t>
    <rPh sb="0" eb="3">
      <t>トットリケン</t>
    </rPh>
    <rPh sb="3" eb="5">
      <t>チョウソン</t>
    </rPh>
    <rPh sb="5" eb="7">
      <t>ショウボウ</t>
    </rPh>
    <rPh sb="7" eb="9">
      <t>サイガイ</t>
    </rPh>
    <rPh sb="9" eb="11">
      <t>ホショウ</t>
    </rPh>
    <rPh sb="11" eb="13">
      <t>クミアイ</t>
    </rPh>
    <rPh sb="14" eb="16">
      <t>ショクイン</t>
    </rPh>
    <rPh sb="16" eb="18">
      <t>タイショク</t>
    </rPh>
    <rPh sb="18" eb="20">
      <t>テアテ</t>
    </rPh>
    <rPh sb="20" eb="22">
      <t>ツミタテ</t>
    </rPh>
    <rPh sb="22" eb="23">
      <t>キン</t>
    </rPh>
    <rPh sb="23" eb="25">
      <t>トクベツ</t>
    </rPh>
    <rPh sb="25" eb="27">
      <t>カイケイ</t>
    </rPh>
    <phoneticPr fontId="2"/>
  </si>
  <si>
    <t>鳥取県東部広域行政管理組合 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</si>
  <si>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 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</si>
  <si>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八頭環境施設組合</t>
    <rPh sb="0" eb="2">
      <t>ヤズ</t>
    </rPh>
    <rPh sb="2" eb="4">
      <t>カンキョウ</t>
    </rPh>
    <rPh sb="4" eb="6">
      <t>シセツ</t>
    </rPh>
    <rPh sb="6" eb="8">
      <t>クミアイ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</si>
  <si>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</si>
  <si>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鳥取県後期高齢者医療広域連合 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</si>
  <si>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 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</si>
  <si>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</si>
  <si>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</si>
  <si>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</si>
  <si>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</si>
  <si>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</si>
  <si>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</si>
  <si>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八頭町土地開発公社</t>
    <rPh sb="0" eb="3">
      <t>ヤズチョウ</t>
    </rPh>
    <rPh sb="3" eb="5">
      <t>トチ</t>
    </rPh>
    <rPh sb="5" eb="7">
      <t>カイハツ</t>
    </rPh>
    <rPh sb="7" eb="9">
      <t>コウシャ</t>
    </rPh>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</si>
  <si>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</si>
  <si>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</si>
  <si>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若桜鉄道(株)</t>
    <rPh sb="0" eb="2">
      <t>ワカサ</t>
    </rPh>
    <rPh sb="2" eb="4">
      <t>テツドウ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</si>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</sst>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183334</c:v>
                </c:pt>
                <c:pt idx="1">
                  <c:v>66581</c:v>
                </c:pt>
                <c:pt idx="2">
                  <c:v>39092</c:v>
                </c:pt>
                <c:pt idx="3">
                  <c:v>56218</c:v>
                </c:pt>
                <c:pt idx="4">
                  <c:v>129981</c:v>
                </c:pt>
              </c:numCache>
            </c:numRef>
          </c:val>
          <c:smooth val="0"/>
        </c:ser>
        <c:dLbls>
          <c:showLegendKey val="0"/>
          <c:showVal val="0"/>
          <c:showCatName val="0"/>
          <c:showSerName val="0"/>
          <c:showPercent val="0"/>
          <c:showBubbleSize val="0"/>
        </c:dLbls>
        <c:marker val="1"/>
        <c:smooth val="0"/>
        <c:axId val="96408320"/>
        <c:axId val="96409856"/>
      </c:lineChart>
      <c:catAx>
        <c:axId val="96408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09856"/>
        <c:crosses val="autoZero"/>
        <c:auto val="1"/>
        <c:lblAlgn val="ctr"/>
        <c:lblOffset val="100"/>
        <c:tickLblSkip val="1"/>
        <c:tickMarkSkip val="1"/>
        <c:noMultiLvlLbl val="0"/>
      </c:catAx>
      <c:valAx>
        <c:axId val="964098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0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4.05</c:v>
                </c:pt>
                <c:pt idx="1">
                  <c:v>5.39</c:v>
                </c:pt>
                <c:pt idx="2">
                  <c:v>5.68</c:v>
                </c:pt>
                <c:pt idx="3">
                  <c:v>5.01</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20.239999999999998</c:v>
                </c:pt>
                <c:pt idx="1">
                  <c:v>24.77</c:v>
                </c:pt>
                <c:pt idx="2">
                  <c:v>30.23</c:v>
                </c:pt>
                <c:pt idx="3">
                  <c:v>35.39</c:v>
                </c:pt>
                <c:pt idx="4">
                  <c:v>41.12</c:v>
                </c:pt>
              </c:numCache>
            </c:numRef>
          </c:val>
        </c:ser>
        <c:dLbls>
          <c:showLegendKey val="0"/>
          <c:showVal val="0"/>
          <c:showCatName val="0"/>
          <c:showSerName val="0"/>
          <c:showPercent val="0"/>
          <c:showBubbleSize val="0"/>
        </c:dLbls>
        <c:gapWidth val="250"/>
        <c:overlap val="100"/>
        <c:axId val="46958080"/>
        <c:axId val="4696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8.09</c:v>
                </c:pt>
                <c:pt idx="1">
                  <c:v>5.47</c:v>
                </c:pt>
                <c:pt idx="2">
                  <c:v>5.28</c:v>
                </c:pt>
                <c:pt idx="3">
                  <c:v>4.5599999999999996</c:v>
                </c:pt>
                <c:pt idx="4">
                  <c:v>6.87</c:v>
                </c:pt>
              </c:numCache>
            </c:numRef>
          </c:val>
          <c:smooth val="0"/>
        </c:ser>
        <c:dLbls>
          <c:showLegendKey val="0"/>
          <c:showVal val="0"/>
          <c:showCatName val="0"/>
          <c:showSerName val="0"/>
          <c:showPercent val="0"/>
          <c:showBubbleSize val="0"/>
        </c:dLbls>
        <c:marker val="1"/>
        <c:smooth val="0"/>
        <c:axId val="46958080"/>
        <c:axId val="46960000"/>
      </c:lineChart>
      <c:catAx>
        <c:axId val="469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60000"/>
        <c:crosses val="autoZero"/>
        <c:auto val="1"/>
        <c:lblAlgn val="ctr"/>
        <c:lblOffset val="100"/>
        <c:tickLblSkip val="1"/>
        <c:tickMarkSkip val="1"/>
        <c:noMultiLvlLbl val="0"/>
      </c:catAx>
      <c:valAx>
        <c:axId val="469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7.0000000000000007E-2</c:v>
                </c:pt>
                <c:pt idx="4">
                  <c:v>#N/A</c:v>
                </c:pt>
                <c:pt idx="5">
                  <c:v>7.0000000000000007E-2</c:v>
                </c:pt>
                <c:pt idx="6">
                  <c:v>#N/A</c:v>
                </c:pt>
                <c:pt idx="7">
                  <c:v>0.08</c:v>
                </c:pt>
                <c:pt idx="8">
                  <c:v>#N/A</c:v>
                </c:pt>
                <c:pt idx="9">
                  <c:v>0.04</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0.17</c:v>
                </c:pt>
                <c:pt idx="2">
                  <c:v>#N/A</c:v>
                </c:pt>
                <c:pt idx="3">
                  <c:v>0.21</c:v>
                </c:pt>
                <c:pt idx="4">
                  <c:v>#N/A</c:v>
                </c:pt>
                <c:pt idx="5">
                  <c:v>0.19</c:v>
                </c:pt>
                <c:pt idx="6">
                  <c:v>#N/A</c:v>
                </c:pt>
                <c:pt idx="7">
                  <c:v>0.24</c:v>
                </c:pt>
                <c:pt idx="8">
                  <c:v>#N/A</c:v>
                </c:pt>
                <c:pt idx="9">
                  <c:v>0.24</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0.28000000000000003</c:v>
                </c:pt>
                <c:pt idx="2">
                  <c:v>#N/A</c:v>
                </c:pt>
                <c:pt idx="3">
                  <c:v>0.3</c:v>
                </c:pt>
                <c:pt idx="4">
                  <c:v>#N/A</c:v>
                </c:pt>
                <c:pt idx="5">
                  <c:v>0.31</c:v>
                </c:pt>
                <c:pt idx="6">
                  <c:v>#N/A</c:v>
                </c:pt>
                <c:pt idx="7">
                  <c:v>0.4</c:v>
                </c:pt>
                <c:pt idx="8">
                  <c:v>#N/A</c:v>
                </c:pt>
                <c:pt idx="9">
                  <c:v>0.36</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0.32</c:v>
                </c:pt>
                <c:pt idx="2">
                  <c:v>#N/A</c:v>
                </c:pt>
                <c:pt idx="3">
                  <c:v>0.25</c:v>
                </c:pt>
                <c:pt idx="4">
                  <c:v>#N/A</c:v>
                </c:pt>
                <c:pt idx="5">
                  <c:v>0.43</c:v>
                </c:pt>
                <c:pt idx="6">
                  <c:v>#N/A</c:v>
                </c:pt>
                <c:pt idx="7">
                  <c:v>0.56000000000000005</c:v>
                </c:pt>
                <c:pt idx="8">
                  <c:v>#N/A</c:v>
                </c:pt>
                <c:pt idx="9">
                  <c:v>0.66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0.01</c:v>
                </c:pt>
                <c:pt idx="2">
                  <c:v>#N/A</c:v>
                </c:pt>
                <c:pt idx="3">
                  <c:v>0.28999999999999998</c:v>
                </c:pt>
                <c:pt idx="4">
                  <c:v>0.03</c:v>
                </c:pt>
                <c:pt idx="5">
                  <c:v>#N/A</c:v>
                </c:pt>
                <c:pt idx="6">
                  <c:v>#N/A</c:v>
                </c:pt>
                <c:pt idx="7">
                  <c:v>0.94</c:v>
                </c:pt>
                <c:pt idx="8">
                  <c:v>#N/A</c:v>
                </c:pt>
                <c:pt idx="9">
                  <c:v>1.39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1.85</c:v>
                </c:pt>
                <c:pt idx="2">
                  <c:v>#N/A</c:v>
                </c:pt>
                <c:pt idx="3">
                  <c:v>1.91</c:v>
                </c:pt>
                <c:pt idx="4">
                  <c:v>#N/A</c:v>
                </c:pt>
                <c:pt idx="5">
                  <c:v>2.17</c:v>
                </c:pt>
                <c:pt idx="6">
                  <c:v>#N/A</c:v>
                </c:pt>
                <c:pt idx="7">
                  <c:v>1.97</c:v>
                </c:pt>
                <c:pt idx="8">
                  <c:v>#N/A</c:v>
                </c:pt>
                <c:pt idx="9">
                  <c:v>1.55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3.99</c:v>
                </c:pt>
                <c:pt idx="2">
                  <c:v>#N/A</c:v>
                </c:pt>
                <c:pt idx="3">
                  <c:v>5.29</c:v>
                </c:pt>
                <c:pt idx="4">
                  <c:v>#N/A</c:v>
                </c:pt>
                <c:pt idx="5">
                  <c:v>5.58</c:v>
                </c:pt>
                <c:pt idx="6">
                  <c:v>#N/A</c:v>
                </c:pt>
                <c:pt idx="7">
                  <c:v>4.92</c:v>
                </c:pt>
                <c:pt idx="8">
                  <c:v>#N/A</c:v>
                </c:pt>
                <c:pt idx="9">
                  <c:v>6.18</c:v>
                </c:pt>
              </c:numCache>
            </c:numRef>
          </c:val>
        </c:ser>
        <c:dLbls>
          <c:showLegendKey val="0"/>
          <c:showVal val="0"/>
          <c:showCatName val="0"/>
          <c:showSerName val="0"/>
          <c:showPercent val="0"/>
          <c:showBubbleSize val="0"/>
        </c:dLbls>
        <c:gapWidth val="150"/>
        <c:overlap val="100"/>
        <c:axId val="100999168"/>
        <c:axId val="101000704"/>
      </c:barChart>
      <c:catAx>
        <c:axId val="1009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00704"/>
        <c:crosses val="autoZero"/>
        <c:auto val="1"/>
        <c:lblAlgn val="ctr"/>
        <c:lblOffset val="100"/>
        <c:tickLblSkip val="1"/>
        <c:tickMarkSkip val="1"/>
        <c:noMultiLvlLbl val="0"/>
      </c:catAx>
      <c:valAx>
        <c:axId val="101000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9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1440</c:v>
                </c:pt>
                <c:pt idx="5">
                  <c:v>1412</c:v>
                </c:pt>
                <c:pt idx="8">
                  <c:v>1417</c:v>
                </c:pt>
                <c:pt idx="11">
                  <c:v>1437</c:v>
                </c:pt>
                <c:pt idx="14">
                  <c:v>1469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14</c:v>
                </c:pt>
                <c:pt idx="6">
                  <c:v>5</c:v>
                </c:pt>
                <c:pt idx="9">
                  <c:v>3</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32</c:v>
                </c:pt>
                <c:pt idx="6">
                  <c:v>23</c:v>
                </c:pt>
                <c:pt idx="9">
                  <c:v>19</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808</c:v>
                </c:pt>
                <c:pt idx="3">
                  <c:v>778</c:v>
                </c:pt>
                <c:pt idx="6">
                  <c:v>735</c:v>
                </c:pt>
                <c:pt idx="9">
                  <c:v>714</c:v>
                </c:pt>
                <c:pt idx="12">
                  <c:v>659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1228</c:v>
                </c:pt>
                <c:pt idx="3">
                  <c:v>1243</c:v>
                </c:pt>
                <c:pt idx="6">
                  <c:v>1275</c:v>
                </c:pt>
                <c:pt idx="9">
                  <c:v>1265</c:v>
                </c:pt>
                <c:pt idx="12">
                  <c:v>1224</c:v>
                </c:pt>
              </c:numCache>
            </c:numRef>
          </c:val>
        </c:ser>
        <c:dLbls>
          <c:showLegendKey val="0"/>
          <c:showVal val="0"/>
          <c:showCatName val="0"/>
          <c:showSerName val="0"/>
          <c:showPercent val="0"/>
          <c:showBubbleSize val="0"/>
        </c:dLbls>
        <c:gapWidth val="100"/>
        <c:overlap val="100"/>
        <c:axId val="106535936"/>
        <c:axId val="10655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648</c:v>
                </c:pt>
                <c:pt idx="2">
                  <c:v>#N/A</c:v>
                </c:pt>
                <c:pt idx="3">
                  <c:v>#N/A</c:v>
                </c:pt>
                <c:pt idx="4">
                  <c:v>655</c:v>
                </c:pt>
                <c:pt idx="5">
                  <c:v>#N/A</c:v>
                </c:pt>
                <c:pt idx="6">
                  <c:v>#N/A</c:v>
                </c:pt>
                <c:pt idx="7">
                  <c:v>621</c:v>
                </c:pt>
                <c:pt idx="8">
                  <c:v>#N/A</c:v>
                </c:pt>
                <c:pt idx="9">
                  <c:v>#N/A</c:v>
                </c:pt>
                <c:pt idx="10">
                  <c:v>564</c:v>
                </c:pt>
                <c:pt idx="11">
                  <c:v>#N/A</c:v>
                </c:pt>
                <c:pt idx="12">
                  <c:v>#N/A</c:v>
                </c:pt>
                <c:pt idx="13">
                  <c:v>417</c:v>
                </c:pt>
                <c:pt idx="14">
                  <c:v>#N/A</c:v>
                </c:pt>
              </c:numCache>
            </c:numRef>
          </c:val>
          <c:smooth val="0"/>
        </c:ser>
        <c:dLbls>
          <c:showLegendKey val="0"/>
          <c:showVal val="0"/>
          <c:showCatName val="0"/>
          <c:showSerName val="0"/>
          <c:showPercent val="0"/>
          <c:showBubbleSize val="0"/>
        </c:dLbls>
        <c:marker val="1"/>
        <c:smooth val="0"/>
        <c:axId val="106535936"/>
        <c:axId val="106554496"/>
      </c:lineChart>
      <c:catAx>
        <c:axId val="10653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54496"/>
        <c:crosses val="autoZero"/>
        <c:auto val="1"/>
        <c:lblAlgn val="ctr"/>
        <c:lblOffset val="100"/>
        <c:tickLblSkip val="1"/>
        <c:tickMarkSkip val="1"/>
        <c:noMultiLvlLbl val="0"/>
      </c:catAx>
      <c:valAx>
        <c:axId val="1065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3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15303</c:v>
                </c:pt>
                <c:pt idx="5">
                  <c:v>15255</c:v>
                </c:pt>
                <c:pt idx="8">
                  <c:v>15070</c:v>
                </c:pt>
                <c:pt idx="11">
                  <c:v>14779</c:v>
                </c:pt>
                <c:pt idx="14">
                  <c:v>14809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213</c:v>
                </c:pt>
                <c:pt idx="5">
                  <c:v>172</c:v>
                </c:pt>
                <c:pt idx="8">
                  <c:v>154</c:v>
                </c:pt>
                <c:pt idx="11">
                  <c:v>134</c:v>
                </c:pt>
                <c:pt idx="14">
                  <c:v>193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1786</c:v>
                </c:pt>
                <c:pt idx="5">
                  <c:v>2085</c:v>
                </c:pt>
                <c:pt idx="8">
                  <c:v>2461</c:v>
                </c:pt>
                <c:pt idx="11">
                  <c:v>2837</c:v>
                </c:pt>
                <c:pt idx="14">
                  <c:v>3244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1</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1629</c:v>
                </c:pt>
                <c:pt idx="3">
                  <c:v>1484</c:v>
                </c:pt>
                <c:pt idx="6">
                  <c:v>1460</c:v>
                </c:pt>
                <c:pt idx="9">
                  <c:v>1397</c:v>
                </c:pt>
                <c:pt idx="12">
                  <c:v>1227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175</c:v>
                </c:pt>
                <c:pt idx="3">
                  <c:v>117</c:v>
                </c:pt>
                <c:pt idx="6">
                  <c:v>192</c:v>
                </c:pt>
                <c:pt idx="9">
                  <c:v>184</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8813</c:v>
                </c:pt>
                <c:pt idx="3">
                  <c:v>8622</c:v>
                </c:pt>
                <c:pt idx="6">
                  <c:v>8077</c:v>
                </c:pt>
                <c:pt idx="9">
                  <c:v>7573</c:v>
                </c:pt>
                <c:pt idx="12">
                  <c:v>6958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c:v>
                </c:pt>
                <c:pt idx="3">
                  <c:v>7</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11577</c:v>
                </c:pt>
                <c:pt idx="3">
                  <c:v>11823</c:v>
                </c:pt>
                <c:pt idx="6">
                  <c:v>11815</c:v>
                </c:pt>
                <c:pt idx="9">
                  <c:v>11808</c:v>
                </c:pt>
                <c:pt idx="12">
                  <c:v>12515</c:v>
                </c:pt>
              </c:numCache>
            </c:numRef>
          </c:val>
        </c:ser>
        <c:dLbls>
          <c:showLegendKey val="0"/>
          <c:showVal val="0"/>
          <c:showCatName val="0"/>
          <c:showSerName val="0"/>
          <c:showPercent val="0"/>
          <c:showBubbleSize val="0"/>
        </c:dLbls>
        <c:gapWidth val="100"/>
        <c:overlap val="100"/>
        <c:axId val="106667008"/>
        <c:axId val="106669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4915</c:v>
                </c:pt>
                <c:pt idx="2">
                  <c:v>#N/A</c:v>
                </c:pt>
                <c:pt idx="3">
                  <c:v>#N/A</c:v>
                </c:pt>
                <c:pt idx="4">
                  <c:v>4541</c:v>
                </c:pt>
                <c:pt idx="5">
                  <c:v>#N/A</c:v>
                </c:pt>
                <c:pt idx="6">
                  <c:v>#N/A</c:v>
                </c:pt>
                <c:pt idx="7">
                  <c:v>3862</c:v>
                </c:pt>
                <c:pt idx="8">
                  <c:v>#N/A</c:v>
                </c:pt>
                <c:pt idx="9">
                  <c:v>#N/A</c:v>
                </c:pt>
                <c:pt idx="10">
                  <c:v>3212</c:v>
                </c:pt>
                <c:pt idx="11">
                  <c:v>#N/A</c:v>
                </c:pt>
                <c:pt idx="12">
                  <c:v>#N/A</c:v>
                </c:pt>
                <c:pt idx="13">
                  <c:v>2643</c:v>
                </c:pt>
                <c:pt idx="14">
                  <c:v>#N/A</c:v>
                </c:pt>
              </c:numCache>
            </c:numRef>
          </c:val>
          <c:smooth val="0"/>
        </c:ser>
        <c:dLbls>
          <c:showLegendKey val="0"/>
          <c:showVal val="0"/>
          <c:showCatName val="0"/>
          <c:showSerName val="0"/>
          <c:showPercent val="0"/>
          <c:showBubbleSize val="0"/>
        </c:dLbls>
        <c:marker val="1"/>
        <c:smooth val="0"/>
        <c:axId val="106667008"/>
        <c:axId val="106669184"/>
      </c:lineChart>
      <c:catAx>
        <c:axId val="1066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69184"/>
        <c:crosses val="autoZero"/>
        <c:auto val="1"/>
        <c:lblAlgn val="ctr"/>
        <c:lblOffset val="100"/>
        <c:tickLblSkip val="1"/>
        <c:tickMarkSkip val="1"/>
        <c:noMultiLvlLbl val="0"/>
      </c:catAx>
      <c:valAx>
        <c:axId val="10666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18,197
18,142
206.71
12,370,901
11,876,414
441,418
7,074,549
12,514,873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a:rPr>
            <a:t>　人口減少や全国数値を上回る高齢化率（</a:t>
          </a:r>
          <a:r>
            <a:rPr kumimoji="1" lang="en-US" altLang="ja-JP" sz="1150" baseline="0">
              <a:latin typeface="ＭＳ Ｐゴシック"/>
            </a:rPr>
            <a:t>H26</a:t>
          </a:r>
          <a:r>
            <a:rPr kumimoji="1" lang="ja-JP" altLang="en-US" sz="1150" baseline="0">
              <a:latin typeface="ＭＳ Ｐゴシック"/>
            </a:rPr>
            <a:t>年度末：</a:t>
          </a:r>
          <a:r>
            <a:rPr kumimoji="1" lang="en-US" altLang="ja-JP" sz="1150" baseline="0">
              <a:latin typeface="ＭＳ Ｐゴシック"/>
            </a:rPr>
            <a:t>30.7</a:t>
          </a:r>
          <a:r>
            <a:rPr kumimoji="1" lang="ja-JP" altLang="en-US" sz="1150" baseline="0">
              <a:latin typeface="ＭＳ Ｐゴシック"/>
            </a:rPr>
            <a:t>％）に加え、町内に産業の中心となる大型事業所がないこと等により、財政基盤が弱く、全国平均・県平均・類似団体平均のいずれをも下回る状況が続いている。法人住民税については、リーマンショック以後の減収傾向からは脱しつつあるが、個人住民税と固定資産税の減収状況については、個人所得や土地価格の低迷の影響等から回復状況は鈍く、地方税収全体で伸び悩んでいる状況にある。今後も、急激な税収増加は望めないため、定員適正化計画に基づく人件費の抑制、行政改革による物件費等の削減により歳出の抑制を行うとともに、徴収専門員等による徴収強化対策を中心とする歳入確保に努めることで、財政の健全化を図る。</a:t>
          </a:r>
          <a:endParaRPr kumimoji="1" lang="ja-JP" altLang="en-US" sz="11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124883</xdr:rowOff>
    </xdr:to>
    <xdr:cxnSp macro="">
      <xdr:nvCxnSpPr>
        <xdr:cNvPr id="73" name="直線コネクタ 72"/>
        <xdr:cNvCxnSpPr/>
      </xdr:nvCxnSpPr>
      <xdr:spPr>
        <a:xfrm>
          <a:off x="2336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84667</xdr:rowOff>
    </xdr:to>
    <xdr:cxnSp macro="">
      <xdr:nvCxnSpPr>
        <xdr:cNvPr id="76" name="直線コネクタ 75"/>
        <xdr:cNvCxnSpPr/>
      </xdr:nvCxnSpPr>
      <xdr:spPr>
        <a:xfrm>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a:rPr>
            <a:t>　平成</a:t>
          </a:r>
          <a:r>
            <a:rPr kumimoji="1" lang="en-US" altLang="ja-JP" sz="1150" baseline="0">
              <a:latin typeface="ＭＳ Ｐゴシック"/>
            </a:rPr>
            <a:t>26</a:t>
          </a:r>
          <a:r>
            <a:rPr kumimoji="1" lang="ja-JP" altLang="en-US" sz="1150" baseline="0">
              <a:latin typeface="ＭＳ Ｐゴシック"/>
            </a:rPr>
            <a:t>年度は、</a:t>
          </a:r>
          <a:r>
            <a:rPr kumimoji="1" lang="ja-JP" altLang="ja-JP" sz="1150" baseline="0">
              <a:solidFill>
                <a:schemeClr val="dk1"/>
              </a:solidFill>
              <a:effectLst/>
              <a:latin typeface="+mn-lt"/>
              <a:ea typeface="+mn-ea"/>
              <a:cs typeface="+mn-cs"/>
            </a:rPr>
            <a:t>消費税率引上げ</a:t>
          </a:r>
          <a:r>
            <a:rPr kumimoji="1" lang="ja-JP" altLang="en-US" sz="1150" baseline="0">
              <a:solidFill>
                <a:schemeClr val="dk1"/>
              </a:solidFill>
              <a:effectLst/>
              <a:latin typeface="+mn-lt"/>
              <a:ea typeface="+mn-ea"/>
              <a:cs typeface="+mn-cs"/>
            </a:rPr>
            <a:t>の影響で</a:t>
          </a:r>
          <a:r>
            <a:rPr kumimoji="1" lang="ja-JP" altLang="en-US" sz="1150" baseline="0">
              <a:latin typeface="ＭＳ Ｐゴシック"/>
            </a:rPr>
            <a:t>地方消費税交付金が増収となったものの、個人住民税の減収等による地方税の減収に加え、地方交付税が地方消費税交付金の増額反動等により減額となり、経常一般財源全体で約</a:t>
          </a:r>
          <a:r>
            <a:rPr kumimoji="1" lang="en-US" altLang="ja-JP" sz="1150" baseline="0">
              <a:latin typeface="ＭＳ Ｐゴシック"/>
            </a:rPr>
            <a:t>20,000</a:t>
          </a:r>
          <a:r>
            <a:rPr kumimoji="1" lang="ja-JP" altLang="en-US" sz="1150" baseline="0">
              <a:latin typeface="ＭＳ Ｐゴシック"/>
            </a:rPr>
            <a:t>千円の減収となったが、公債費が償還ピークの経過によって大幅に減少したことから、経常収支比率は</a:t>
          </a:r>
          <a:r>
            <a:rPr kumimoji="1" lang="en-US" altLang="ja-JP" sz="1150" baseline="0">
              <a:latin typeface="ＭＳ Ｐゴシック"/>
            </a:rPr>
            <a:t>0.7</a:t>
          </a:r>
          <a:r>
            <a:rPr kumimoji="1" lang="ja-JP" altLang="en-US" sz="1150" baseline="0">
              <a:latin typeface="ＭＳ Ｐゴシック"/>
            </a:rPr>
            <a:t>ポイント改善した。全国平均・県平均・類似団体平均のいずれも大きく下回る水準となってはいるものの、今後は、近年実施した大型建設事業の地方債償還が本格化して公債費が一時的な増加に転じることから、</a:t>
          </a:r>
          <a:r>
            <a:rPr kumimoji="1" lang="ja-JP" altLang="ja-JP" sz="1150" baseline="0">
              <a:solidFill>
                <a:schemeClr val="dk1"/>
              </a:solidFill>
              <a:effectLst/>
              <a:latin typeface="+mn-lt"/>
              <a:ea typeface="+mn-ea"/>
              <a:cs typeface="+mn-cs"/>
            </a:rPr>
            <a:t>定員適正化計画に基づく人件費の抑制、行政改革による物件費等の削減</a:t>
          </a:r>
          <a:r>
            <a:rPr kumimoji="1" lang="ja-JP" altLang="en-US" sz="1150" baseline="0">
              <a:solidFill>
                <a:schemeClr val="dk1"/>
              </a:solidFill>
              <a:effectLst/>
              <a:latin typeface="+mn-lt"/>
              <a:ea typeface="+mn-ea"/>
              <a:cs typeface="+mn-cs"/>
            </a:rPr>
            <a:t>等</a:t>
          </a:r>
          <a:r>
            <a:rPr kumimoji="1" lang="ja-JP" altLang="ja-JP" sz="1150" baseline="0">
              <a:solidFill>
                <a:schemeClr val="dk1"/>
              </a:solidFill>
              <a:effectLst/>
              <a:latin typeface="+mn-lt"/>
              <a:ea typeface="+mn-ea"/>
              <a:cs typeface="+mn-cs"/>
            </a:rPr>
            <a:t>歳出抑制</a:t>
          </a:r>
          <a:r>
            <a:rPr kumimoji="1" lang="ja-JP" altLang="en-US" sz="1150" baseline="0">
              <a:solidFill>
                <a:schemeClr val="dk1"/>
              </a:solidFill>
              <a:effectLst/>
              <a:latin typeface="+mn-lt"/>
              <a:ea typeface="+mn-ea"/>
              <a:cs typeface="+mn-cs"/>
            </a:rPr>
            <a:t>の取組みを通じて義務的経費の抑制に努め、現在の水準を維持する。</a:t>
          </a:r>
          <a:endParaRPr kumimoji="1" lang="en-US" altLang="ja-JP" sz="115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52494</xdr:rowOff>
    </xdr:to>
    <xdr:cxnSp macro="">
      <xdr:nvCxnSpPr>
        <xdr:cNvPr id="130" name="直線コネクタ 129"/>
        <xdr:cNvCxnSpPr/>
      </xdr:nvCxnSpPr>
      <xdr:spPr>
        <a:xfrm flipV="1">
          <a:off x="4114800" y="1062609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52494</xdr:rowOff>
    </xdr:from>
    <xdr:to>
      <xdr:col>6</xdr:col>
      <xdr:colOff>0</xdr:colOff>
      <xdr:row>62</xdr:row>
      <xdr:rowOff>157056</xdr:rowOff>
    </xdr:to>
    <xdr:cxnSp macro="">
      <xdr:nvCxnSpPr>
        <xdr:cNvPr id="133" name="直線コネクタ 132"/>
        <xdr:cNvCxnSpPr/>
      </xdr:nvCxnSpPr>
      <xdr:spPr>
        <a:xfrm flipV="1">
          <a:off x="3225800" y="106823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100754</xdr:rowOff>
    </xdr:from>
    <xdr:to>
      <xdr:col>4</xdr:col>
      <xdr:colOff>482600</xdr:colOff>
      <xdr:row>62</xdr:row>
      <xdr:rowOff>157056</xdr:rowOff>
    </xdr:to>
    <xdr:cxnSp macro="">
      <xdr:nvCxnSpPr>
        <xdr:cNvPr id="136" name="直線コネクタ 135"/>
        <xdr:cNvCxnSpPr/>
      </xdr:nvCxnSpPr>
      <xdr:spPr>
        <a:xfrm>
          <a:off x="2336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62</xdr:row>
      <xdr:rowOff>100754</xdr:rowOff>
    </xdr:to>
    <xdr:cxnSp macro="">
      <xdr:nvCxnSpPr>
        <xdr:cNvPr id="139" name="直線コネクタ 138"/>
        <xdr:cNvCxnSpPr/>
      </xdr:nvCxnSpPr>
      <xdr:spPr>
        <a:xfrm>
          <a:off x="1447800" y="10449137"/>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43" name="テキスト ボックス 142"/>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0"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1694</xdr:rowOff>
    </xdr:from>
    <xdr:to>
      <xdr:col>6</xdr:col>
      <xdr:colOff>50800</xdr:colOff>
      <xdr:row>62</xdr:row>
      <xdr:rowOff>103294</xdr:rowOff>
    </xdr:to>
    <xdr:sp macro="" textlink="">
      <xdr:nvSpPr>
        <xdr:cNvPr id="151" name="円/楕円 150"/>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52" name="テキスト ボックス 151"/>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3" name="円/楕円 152"/>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4" name="テキスト ボックス 153"/>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49954</xdr:rowOff>
    </xdr:from>
    <xdr:to>
      <xdr:col>3</xdr:col>
      <xdr:colOff>330200</xdr:colOff>
      <xdr:row>62</xdr:row>
      <xdr:rowOff>151554</xdr:rowOff>
    </xdr:to>
    <xdr:sp macro="" textlink="">
      <xdr:nvSpPr>
        <xdr:cNvPr id="155" name="円/楕円 154"/>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161731</xdr:rowOff>
    </xdr:from>
    <xdr:ext cx="762000" cy="259045"/>
    <xdr:sp macro="" textlink="">
      <xdr:nvSpPr>
        <xdr:cNvPr id="156" name="テキスト ボックス 155"/>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7" name="円/楕円 156"/>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58" name="テキスト ボックス 157"/>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a:rPr>
            <a:t>　</a:t>
          </a:r>
          <a:r>
            <a:rPr kumimoji="1" lang="ja-JP" altLang="en-US" sz="1150">
              <a:solidFill>
                <a:schemeClr val="dk1"/>
              </a:solidFill>
              <a:effectLst/>
              <a:latin typeface="+mn-lt"/>
              <a:ea typeface="+mn-ea"/>
              <a:cs typeface="+mn-cs"/>
            </a:rPr>
            <a:t>物件費は、</a:t>
          </a:r>
          <a:r>
            <a:rPr kumimoji="1" lang="ja-JP" altLang="ja-JP" sz="1150">
              <a:solidFill>
                <a:schemeClr val="dk1"/>
              </a:solidFill>
              <a:effectLst/>
              <a:latin typeface="+mn-lt"/>
              <a:ea typeface="+mn-ea"/>
              <a:cs typeface="+mn-cs"/>
            </a:rPr>
            <a:t>行政改革</a:t>
          </a:r>
          <a:r>
            <a:rPr kumimoji="1" lang="ja-JP" altLang="en-US" sz="1150">
              <a:solidFill>
                <a:schemeClr val="dk1"/>
              </a:solidFill>
              <a:effectLst/>
              <a:latin typeface="+mn-lt"/>
              <a:ea typeface="+mn-ea"/>
              <a:cs typeface="+mn-cs"/>
            </a:rPr>
            <a:t>等</a:t>
          </a:r>
          <a:r>
            <a:rPr kumimoji="1" lang="ja-JP" altLang="ja-JP" sz="1150">
              <a:solidFill>
                <a:schemeClr val="dk1"/>
              </a:solidFill>
              <a:effectLst/>
              <a:latin typeface="+mn-lt"/>
              <a:ea typeface="+mn-ea"/>
              <a:cs typeface="+mn-cs"/>
            </a:rPr>
            <a:t>の取組みによる歳出抑制の影響により</a:t>
          </a:r>
          <a:r>
            <a:rPr kumimoji="1" lang="ja-JP" altLang="en-US" sz="1150">
              <a:solidFill>
                <a:schemeClr val="dk1"/>
              </a:solidFill>
              <a:effectLst/>
              <a:latin typeface="+mn-lt"/>
              <a:ea typeface="+mn-ea"/>
              <a:cs typeface="+mn-cs"/>
            </a:rPr>
            <a:t>、</a:t>
          </a:r>
          <a:r>
            <a:rPr kumimoji="1" lang="ja-JP" altLang="ja-JP" sz="1150">
              <a:solidFill>
                <a:schemeClr val="dk1"/>
              </a:solidFill>
              <a:effectLst/>
              <a:latin typeface="+mn-lt"/>
              <a:ea typeface="+mn-ea"/>
              <a:cs typeface="+mn-cs"/>
            </a:rPr>
            <a:t>類似団体平均</a:t>
          </a:r>
          <a:r>
            <a:rPr kumimoji="1" lang="ja-JP" altLang="en-US" sz="1150">
              <a:solidFill>
                <a:schemeClr val="dk1"/>
              </a:solidFill>
              <a:effectLst/>
              <a:latin typeface="+mn-lt"/>
              <a:ea typeface="+mn-ea"/>
              <a:cs typeface="+mn-cs"/>
            </a:rPr>
            <a:t>を</a:t>
          </a:r>
          <a:r>
            <a:rPr kumimoji="1" lang="ja-JP" altLang="ja-JP" sz="1150">
              <a:solidFill>
                <a:schemeClr val="dk1"/>
              </a:solidFill>
              <a:effectLst/>
              <a:latin typeface="+mn-lt"/>
              <a:ea typeface="+mn-ea"/>
              <a:cs typeface="+mn-cs"/>
            </a:rPr>
            <a:t>下回る</a:t>
          </a:r>
          <a:r>
            <a:rPr kumimoji="1" lang="ja-JP" altLang="en-US" sz="1150">
              <a:solidFill>
                <a:schemeClr val="dk1"/>
              </a:solidFill>
              <a:effectLst/>
              <a:latin typeface="+mn-lt"/>
              <a:ea typeface="+mn-ea"/>
              <a:cs typeface="+mn-cs"/>
            </a:rPr>
            <a:t>水準</a:t>
          </a:r>
          <a:r>
            <a:rPr kumimoji="1" lang="ja-JP" altLang="ja-JP" sz="1150">
              <a:solidFill>
                <a:schemeClr val="dk1"/>
              </a:solidFill>
              <a:effectLst/>
              <a:latin typeface="+mn-lt"/>
              <a:ea typeface="+mn-ea"/>
              <a:cs typeface="+mn-cs"/>
            </a:rPr>
            <a:t>となって</a:t>
          </a:r>
          <a:r>
            <a:rPr kumimoji="1" lang="ja-JP" altLang="en-US" sz="1150">
              <a:solidFill>
                <a:schemeClr val="dk1"/>
              </a:solidFill>
              <a:effectLst/>
              <a:latin typeface="+mn-lt"/>
              <a:ea typeface="+mn-ea"/>
              <a:cs typeface="+mn-cs"/>
            </a:rPr>
            <a:t>は</a:t>
          </a:r>
          <a:r>
            <a:rPr kumimoji="1" lang="ja-JP" altLang="ja-JP" sz="1150">
              <a:solidFill>
                <a:schemeClr val="dk1"/>
              </a:solidFill>
              <a:effectLst/>
              <a:latin typeface="+mn-lt"/>
              <a:ea typeface="+mn-ea"/>
              <a:cs typeface="+mn-cs"/>
            </a:rPr>
            <a:t>い</a:t>
          </a:r>
          <a:r>
            <a:rPr kumimoji="1" lang="ja-JP" altLang="en-US" sz="1150">
              <a:solidFill>
                <a:schemeClr val="dk1"/>
              </a:solidFill>
              <a:effectLst/>
              <a:latin typeface="+mn-lt"/>
              <a:ea typeface="+mn-ea"/>
              <a:cs typeface="+mn-cs"/>
            </a:rPr>
            <a:t>るものの</a:t>
          </a:r>
          <a:r>
            <a:rPr kumimoji="1" lang="ja-JP" altLang="ja-JP" sz="1150">
              <a:solidFill>
                <a:schemeClr val="dk1"/>
              </a:solidFill>
              <a:effectLst/>
              <a:latin typeface="+mn-lt"/>
              <a:ea typeface="+mn-ea"/>
              <a:cs typeface="+mn-cs"/>
            </a:rPr>
            <a:t>、</a:t>
          </a:r>
          <a:r>
            <a:rPr kumimoji="1" lang="ja-JP" altLang="ja-JP" sz="1150" baseline="0">
              <a:solidFill>
                <a:schemeClr val="dk1"/>
              </a:solidFill>
              <a:effectLst/>
              <a:latin typeface="+mn-lt"/>
              <a:ea typeface="+mn-ea"/>
              <a:cs typeface="+mn-cs"/>
            </a:rPr>
            <a:t>人件費については、保育所数（全て直営）が多</a:t>
          </a:r>
          <a:r>
            <a:rPr kumimoji="1" lang="ja-JP" altLang="en-US" sz="1150" baseline="0">
              <a:solidFill>
                <a:schemeClr val="dk1"/>
              </a:solidFill>
              <a:effectLst/>
              <a:latin typeface="+mn-lt"/>
              <a:ea typeface="+mn-ea"/>
              <a:cs typeface="+mn-cs"/>
            </a:rPr>
            <a:t>いこと等が影響し</a:t>
          </a:r>
          <a:r>
            <a:rPr kumimoji="1" lang="ja-JP" altLang="ja-JP" sz="1150" baseline="0">
              <a:solidFill>
                <a:schemeClr val="dk1"/>
              </a:solidFill>
              <a:effectLst/>
              <a:latin typeface="+mn-lt"/>
              <a:ea typeface="+mn-ea"/>
              <a:cs typeface="+mn-cs"/>
            </a:rPr>
            <a:t>類似団体に比して</a:t>
          </a:r>
          <a:r>
            <a:rPr kumimoji="1" lang="ja-JP" altLang="en-US" sz="1150" baseline="0">
              <a:solidFill>
                <a:schemeClr val="dk1"/>
              </a:solidFill>
              <a:effectLst/>
              <a:latin typeface="+mn-lt"/>
              <a:ea typeface="+mn-ea"/>
              <a:cs typeface="+mn-cs"/>
            </a:rPr>
            <a:t>高い状況となっている。これまで</a:t>
          </a:r>
          <a:r>
            <a:rPr kumimoji="1" lang="ja-JP" altLang="ja-JP" sz="1150" baseline="0">
              <a:solidFill>
                <a:schemeClr val="dk1"/>
              </a:solidFill>
              <a:effectLst/>
              <a:latin typeface="+mn-lt"/>
              <a:ea typeface="+mn-ea"/>
              <a:cs typeface="+mn-cs"/>
            </a:rPr>
            <a:t>定員管理計画に基づいて着実に</a:t>
          </a:r>
          <a:r>
            <a:rPr kumimoji="1" lang="ja-JP" altLang="en-US" sz="1150" baseline="0">
              <a:solidFill>
                <a:schemeClr val="dk1"/>
              </a:solidFill>
              <a:effectLst/>
              <a:latin typeface="+mn-lt"/>
              <a:ea typeface="+mn-ea"/>
              <a:cs typeface="+mn-cs"/>
            </a:rPr>
            <a:t>職員数の</a:t>
          </a:r>
          <a:r>
            <a:rPr kumimoji="1" lang="ja-JP" altLang="ja-JP" sz="1150" baseline="0">
              <a:solidFill>
                <a:schemeClr val="dk1"/>
              </a:solidFill>
              <a:effectLst/>
              <a:latin typeface="+mn-lt"/>
              <a:ea typeface="+mn-ea"/>
              <a:cs typeface="+mn-cs"/>
            </a:rPr>
            <a:t>削減を行ってきたところで</a:t>
          </a:r>
          <a:r>
            <a:rPr kumimoji="1" lang="ja-JP" altLang="en-US" sz="1150" baseline="0">
              <a:solidFill>
                <a:schemeClr val="dk1"/>
              </a:solidFill>
              <a:effectLst/>
              <a:latin typeface="+mn-lt"/>
              <a:ea typeface="+mn-ea"/>
              <a:cs typeface="+mn-cs"/>
            </a:rPr>
            <a:t>は</a:t>
          </a:r>
          <a:r>
            <a:rPr kumimoji="1" lang="ja-JP" altLang="ja-JP" sz="1150" baseline="0">
              <a:solidFill>
                <a:schemeClr val="dk1"/>
              </a:solidFill>
              <a:effectLst/>
              <a:latin typeface="+mn-lt"/>
              <a:ea typeface="+mn-ea"/>
              <a:cs typeface="+mn-cs"/>
            </a:rPr>
            <a:t>あるが</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H22</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264</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H23</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259</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H24</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256</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H25</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251</a:t>
          </a:r>
          <a:r>
            <a:rPr kumimoji="1" lang="ja-JP" altLang="ja-JP" sz="1150" baseline="0">
              <a:solidFill>
                <a:schemeClr val="dk1"/>
              </a:solidFill>
              <a:effectLst/>
              <a:latin typeface="+mn-lt"/>
              <a:ea typeface="+mn-ea"/>
              <a:cs typeface="+mn-cs"/>
            </a:rPr>
            <a:t>人</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H26</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244</a:t>
          </a:r>
          <a:r>
            <a:rPr kumimoji="1" lang="ja-JP" altLang="ja-JP" sz="1150" baseline="0">
              <a:solidFill>
                <a:schemeClr val="dk1"/>
              </a:solidFill>
              <a:effectLst/>
              <a:latin typeface="+mn-lt"/>
              <a:ea typeface="+mn-ea"/>
              <a:cs typeface="+mn-cs"/>
            </a:rPr>
            <a:t>人</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H27</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233</a:t>
          </a:r>
          <a:r>
            <a:rPr kumimoji="1" lang="ja-JP" altLang="ja-JP" sz="1150" baseline="0">
              <a:solidFill>
                <a:schemeClr val="dk1"/>
              </a:solidFill>
              <a:effectLst/>
              <a:latin typeface="+mn-lt"/>
              <a:ea typeface="+mn-ea"/>
              <a:cs typeface="+mn-cs"/>
            </a:rPr>
            <a:t>人）、今後も職員数の適正化等</a:t>
          </a:r>
          <a:r>
            <a:rPr kumimoji="1" lang="ja-JP" altLang="en-US" sz="1150" baseline="0">
              <a:solidFill>
                <a:schemeClr val="dk1"/>
              </a:solidFill>
              <a:effectLst/>
              <a:latin typeface="+mn-lt"/>
              <a:ea typeface="+mn-ea"/>
              <a:cs typeface="+mn-cs"/>
            </a:rPr>
            <a:t>による</a:t>
          </a:r>
          <a:r>
            <a:rPr kumimoji="1" lang="ja-JP" altLang="ja-JP" sz="1150" baseline="0">
              <a:solidFill>
                <a:schemeClr val="dk1"/>
              </a:solidFill>
              <a:effectLst/>
              <a:latin typeface="+mn-lt"/>
              <a:ea typeface="+mn-ea"/>
              <a:cs typeface="+mn-cs"/>
            </a:rPr>
            <a:t>人件費の抑制</a:t>
          </a:r>
          <a:r>
            <a:rPr kumimoji="1" lang="ja-JP" altLang="en-US" sz="1150" baseline="0">
              <a:solidFill>
                <a:schemeClr val="dk1"/>
              </a:solidFill>
              <a:effectLst/>
              <a:latin typeface="+mn-lt"/>
              <a:ea typeface="+mn-ea"/>
              <a:cs typeface="+mn-cs"/>
            </a:rPr>
            <a:t>に努めるとともに、</a:t>
          </a:r>
          <a:r>
            <a:rPr kumimoji="1" lang="ja-JP" altLang="ja-JP" sz="1150">
              <a:solidFill>
                <a:schemeClr val="dk1"/>
              </a:solidFill>
              <a:effectLst/>
              <a:latin typeface="+mn-lt"/>
              <a:ea typeface="+mn-ea"/>
              <a:cs typeface="+mn-cs"/>
            </a:rPr>
            <a:t>継続</a:t>
          </a:r>
          <a:r>
            <a:rPr kumimoji="1" lang="ja-JP" altLang="en-US" sz="1150">
              <a:solidFill>
                <a:schemeClr val="dk1"/>
              </a:solidFill>
              <a:effectLst/>
              <a:latin typeface="+mn-lt"/>
              <a:ea typeface="+mn-ea"/>
              <a:cs typeface="+mn-cs"/>
            </a:rPr>
            <a:t>的な</a:t>
          </a:r>
          <a:r>
            <a:rPr kumimoji="1" lang="ja-JP" altLang="ja-JP" sz="1150">
              <a:solidFill>
                <a:schemeClr val="dk1"/>
              </a:solidFill>
              <a:effectLst/>
              <a:latin typeface="+mn-lt"/>
              <a:ea typeface="+mn-ea"/>
              <a:cs typeface="+mn-cs"/>
            </a:rPr>
            <a:t>歳出抑制の取組み</a:t>
          </a:r>
          <a:r>
            <a:rPr kumimoji="1" lang="ja-JP" altLang="en-US" sz="1150">
              <a:solidFill>
                <a:schemeClr val="dk1"/>
              </a:solidFill>
              <a:effectLst/>
              <a:latin typeface="+mn-lt"/>
              <a:ea typeface="+mn-ea"/>
              <a:cs typeface="+mn-cs"/>
            </a:rPr>
            <a:t>を通じた物件費の抑制</a:t>
          </a:r>
          <a:r>
            <a:rPr kumimoji="1" lang="ja-JP" altLang="ja-JP" sz="1150">
              <a:solidFill>
                <a:schemeClr val="dk1"/>
              </a:solidFill>
              <a:effectLst/>
              <a:latin typeface="+mn-lt"/>
              <a:ea typeface="+mn-ea"/>
              <a:cs typeface="+mn-cs"/>
            </a:rPr>
            <a:t>、公共施設の適正配置等による維持管理経費の抑制に努める。</a:t>
          </a:r>
          <a:endParaRPr kumimoji="1" lang="en-US" altLang="ja-JP" sz="115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59410</xdr:rowOff>
    </xdr:from>
    <xdr:to>
      <xdr:col>7</xdr:col>
      <xdr:colOff>152400</xdr:colOff>
      <xdr:row>83</xdr:row>
      <xdr:rowOff>61815</xdr:rowOff>
    </xdr:to>
    <xdr:cxnSp macro="">
      <xdr:nvCxnSpPr>
        <xdr:cNvPr id="191" name="直線コネクタ 190"/>
        <xdr:cNvCxnSpPr/>
      </xdr:nvCxnSpPr>
      <xdr:spPr>
        <a:xfrm>
          <a:off x="4114800" y="14289760"/>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59410</xdr:rowOff>
    </xdr:from>
    <xdr:to>
      <xdr:col>6</xdr:col>
      <xdr:colOff>0</xdr:colOff>
      <xdr:row>83</xdr:row>
      <xdr:rowOff>73642</xdr:rowOff>
    </xdr:to>
    <xdr:cxnSp macro="">
      <xdr:nvCxnSpPr>
        <xdr:cNvPr id="194" name="直線コネクタ 193"/>
        <xdr:cNvCxnSpPr/>
      </xdr:nvCxnSpPr>
      <xdr:spPr>
        <a:xfrm flipV="1">
          <a:off x="3225800" y="14289760"/>
          <a:ext cx="8890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73642</xdr:rowOff>
    </xdr:from>
    <xdr:to>
      <xdr:col>4</xdr:col>
      <xdr:colOff>482600</xdr:colOff>
      <xdr:row>83</xdr:row>
      <xdr:rowOff>147428</xdr:rowOff>
    </xdr:to>
    <xdr:cxnSp macro="">
      <xdr:nvCxnSpPr>
        <xdr:cNvPr id="197" name="直線コネクタ 196"/>
        <xdr:cNvCxnSpPr/>
      </xdr:nvCxnSpPr>
      <xdr:spPr>
        <a:xfrm flipV="1">
          <a:off x="2336800" y="14303992"/>
          <a:ext cx="889000" cy="7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66587</xdr:rowOff>
    </xdr:from>
    <xdr:to>
      <xdr:col>3</xdr:col>
      <xdr:colOff>279400</xdr:colOff>
      <xdr:row>83</xdr:row>
      <xdr:rowOff>147428</xdr:rowOff>
    </xdr:to>
    <xdr:cxnSp macro="">
      <xdr:nvCxnSpPr>
        <xdr:cNvPr id="200" name="直線コネクタ 199"/>
        <xdr:cNvCxnSpPr/>
      </xdr:nvCxnSpPr>
      <xdr:spPr>
        <a:xfrm>
          <a:off x="1447800" y="14296937"/>
          <a:ext cx="889000" cy="8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170232</xdr:rowOff>
    </xdr:from>
    <xdr:ext cx="762000" cy="259045"/>
    <xdr:sp macro="" textlink="">
      <xdr:nvSpPr>
        <xdr:cNvPr id="204" name="テキスト ボックス 203"/>
        <xdr:cNvSpPr txBox="1"/>
      </xdr:nvSpPr>
      <xdr:spPr>
        <a:xfrm>
          <a:off x="1066800" y="138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11015</xdr:rowOff>
    </xdr:from>
    <xdr:to>
      <xdr:col>7</xdr:col>
      <xdr:colOff>203200</xdr:colOff>
      <xdr:row>83</xdr:row>
      <xdr:rowOff>112615</xdr:rowOff>
    </xdr:to>
    <xdr:sp macro="" textlink="">
      <xdr:nvSpPr>
        <xdr:cNvPr id="210" name="円/楕円 209"/>
        <xdr:cNvSpPr/>
      </xdr:nvSpPr>
      <xdr:spPr>
        <a:xfrm>
          <a:off x="4902200" y="142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154542</xdr:rowOff>
    </xdr:from>
    <xdr:ext cx="762000" cy="259045"/>
    <xdr:sp macro="" textlink="">
      <xdr:nvSpPr>
        <xdr:cNvPr id="211" name="人件費・物件費等の状況該当値テキスト"/>
        <xdr:cNvSpPr txBox="1"/>
      </xdr:nvSpPr>
      <xdr:spPr>
        <a:xfrm>
          <a:off x="5041900" y="1421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185,177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8610</xdr:rowOff>
    </xdr:from>
    <xdr:to>
      <xdr:col>6</xdr:col>
      <xdr:colOff>50800</xdr:colOff>
      <xdr:row>83</xdr:row>
      <xdr:rowOff>110210</xdr:rowOff>
    </xdr:to>
    <xdr:sp macro="" textlink="">
      <xdr:nvSpPr>
        <xdr:cNvPr id="212" name="円/楕円 211"/>
        <xdr:cNvSpPr/>
      </xdr:nvSpPr>
      <xdr:spPr>
        <a:xfrm>
          <a:off x="4064000" y="142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94987</xdr:rowOff>
    </xdr:from>
    <xdr:ext cx="736600" cy="259045"/>
    <xdr:sp macro="" textlink="">
      <xdr:nvSpPr>
        <xdr:cNvPr id="213" name="テキスト ボックス 212"/>
        <xdr:cNvSpPr txBox="1"/>
      </xdr:nvSpPr>
      <xdr:spPr>
        <a:xfrm>
          <a:off x="3733800" y="1432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22842</xdr:rowOff>
    </xdr:from>
    <xdr:to>
      <xdr:col>4</xdr:col>
      <xdr:colOff>533400</xdr:colOff>
      <xdr:row>83</xdr:row>
      <xdr:rowOff>124442</xdr:rowOff>
    </xdr:to>
    <xdr:sp macro="" textlink="">
      <xdr:nvSpPr>
        <xdr:cNvPr id="214" name="円/楕円 213"/>
        <xdr:cNvSpPr/>
      </xdr:nvSpPr>
      <xdr:spPr>
        <a:xfrm>
          <a:off x="3175000" y="142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109219</xdr:rowOff>
    </xdr:from>
    <xdr:ext cx="762000" cy="259045"/>
    <xdr:sp macro="" textlink="">
      <xdr:nvSpPr>
        <xdr:cNvPr id="215" name="テキスト ボックス 214"/>
        <xdr:cNvSpPr txBox="1"/>
      </xdr:nvSpPr>
      <xdr:spPr>
        <a:xfrm>
          <a:off x="2844800" y="1433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187,628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96628</xdr:rowOff>
    </xdr:from>
    <xdr:to>
      <xdr:col>3</xdr:col>
      <xdr:colOff>330200</xdr:colOff>
      <xdr:row>84</xdr:row>
      <xdr:rowOff>26778</xdr:rowOff>
    </xdr:to>
    <xdr:sp macro="" textlink="">
      <xdr:nvSpPr>
        <xdr:cNvPr id="216" name="円/楕円 215"/>
        <xdr:cNvSpPr/>
      </xdr:nvSpPr>
      <xdr:spPr>
        <a:xfrm>
          <a:off x="2286000" y="1432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11555</xdr:rowOff>
    </xdr:from>
    <xdr:ext cx="762000" cy="259045"/>
    <xdr:sp macro="" textlink="">
      <xdr:nvSpPr>
        <xdr:cNvPr id="217" name="テキスト ボックス 216"/>
        <xdr:cNvSpPr txBox="1"/>
      </xdr:nvSpPr>
      <xdr:spPr>
        <a:xfrm>
          <a:off x="1955800" y="144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15787</xdr:rowOff>
    </xdr:from>
    <xdr:to>
      <xdr:col>2</xdr:col>
      <xdr:colOff>127000</xdr:colOff>
      <xdr:row>83</xdr:row>
      <xdr:rowOff>117387</xdr:rowOff>
    </xdr:to>
    <xdr:sp macro="" textlink="">
      <xdr:nvSpPr>
        <xdr:cNvPr id="218" name="円/楕円 217"/>
        <xdr:cNvSpPr/>
      </xdr:nvSpPr>
      <xdr:spPr>
        <a:xfrm>
          <a:off x="1397000" y="142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102164</xdr:rowOff>
    </xdr:from>
    <xdr:ext cx="762000" cy="259045"/>
    <xdr:sp macro="" textlink="">
      <xdr:nvSpPr>
        <xdr:cNvPr id="219" name="テキスト ボックス 218"/>
        <xdr:cNvSpPr txBox="1"/>
      </xdr:nvSpPr>
      <xdr:spPr>
        <a:xfrm>
          <a:off x="1066800" y="1433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民生関係（保育所関係）職員数の多さ等の影響で、人件費総額は類似団体に比べて高い状況にはあるが、</a:t>
          </a:r>
          <a:r>
            <a:rPr kumimoji="1" lang="ja-JP" altLang="ja-JP" sz="1150">
              <a:solidFill>
                <a:schemeClr val="dk1"/>
              </a:solidFill>
              <a:effectLst/>
              <a:latin typeface="+mn-lt"/>
              <a:ea typeface="+mn-ea"/>
              <a:cs typeface="+mn-cs"/>
            </a:rPr>
            <a:t>給与水準の抑制を行っていることから</a:t>
          </a:r>
          <a:r>
            <a:rPr kumimoji="1" lang="ja-JP" altLang="en-US" sz="1150">
              <a:solidFill>
                <a:schemeClr val="dk1"/>
              </a:solidFill>
              <a:effectLst/>
              <a:latin typeface="+mn-lt"/>
              <a:ea typeface="+mn-ea"/>
              <a:cs typeface="+mn-cs"/>
            </a:rPr>
            <a:t>、</a:t>
          </a:r>
          <a:r>
            <a:rPr kumimoji="1" lang="ja-JP" altLang="en-US" sz="1150">
              <a:latin typeface="ＭＳ Ｐゴシック"/>
            </a:rPr>
            <a:t>ラスパイレス指数は全国町村平均・類似団体平均のいずれも下回っている。国家公務員の時限的給与改定の特例措置が無い場合の参考値は、</a:t>
          </a:r>
          <a:r>
            <a:rPr kumimoji="1" lang="en-US" altLang="ja-JP" sz="1150">
              <a:latin typeface="ＭＳ Ｐゴシック"/>
            </a:rPr>
            <a:t>H23</a:t>
          </a:r>
          <a:r>
            <a:rPr kumimoji="1" lang="ja-JP" altLang="en-US" sz="1150">
              <a:latin typeface="ＭＳ Ｐゴシック"/>
            </a:rPr>
            <a:t>：</a:t>
          </a:r>
          <a:r>
            <a:rPr kumimoji="1" lang="en-US" altLang="ja-JP" sz="1150">
              <a:latin typeface="ＭＳ Ｐゴシック"/>
            </a:rPr>
            <a:t>95.1</a:t>
          </a:r>
          <a:r>
            <a:rPr kumimoji="1" lang="ja-JP" altLang="en-US" sz="1150">
              <a:latin typeface="ＭＳ Ｐゴシック"/>
            </a:rPr>
            <a:t>、</a:t>
          </a:r>
          <a:r>
            <a:rPr kumimoji="1" lang="en-US" altLang="ja-JP" sz="1150">
              <a:latin typeface="ＭＳ Ｐゴシック"/>
            </a:rPr>
            <a:t>H24</a:t>
          </a:r>
          <a:r>
            <a:rPr kumimoji="1" lang="ja-JP" altLang="en-US" sz="1150">
              <a:latin typeface="ＭＳ Ｐゴシック"/>
            </a:rPr>
            <a:t>：</a:t>
          </a:r>
          <a:r>
            <a:rPr kumimoji="1" lang="en-US" altLang="ja-JP" sz="1150">
              <a:latin typeface="ＭＳ Ｐゴシック"/>
            </a:rPr>
            <a:t>93.5</a:t>
          </a:r>
          <a:r>
            <a:rPr kumimoji="1" lang="ja-JP" altLang="en-US" sz="1150">
              <a:latin typeface="ＭＳ Ｐゴシック"/>
            </a:rPr>
            <a:t>となっており、近年は低水準で推移しているが、今後も引き続き、現給保障の廃止等を通じた人件費の抑制に努める。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124582</xdr:rowOff>
    </xdr:to>
    <xdr:cxnSp macro="">
      <xdr:nvCxnSpPr>
        <xdr:cNvPr id="250" name="直線コネクタ 249"/>
        <xdr:cNvCxnSpPr/>
      </xdr:nvCxnSpPr>
      <xdr:spPr>
        <a:xfrm flipV="1">
          <a:off x="17018000" y="13800666"/>
          <a:ext cx="0" cy="1068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1"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2" name="直線コネクタ 251"/>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81</xdr:row>
      <xdr:rowOff>143027</xdr:rowOff>
    </xdr:to>
    <xdr:cxnSp macro="">
      <xdr:nvCxnSpPr>
        <xdr:cNvPr id="255" name="直線コネクタ 254"/>
        <xdr:cNvCxnSpPr/>
      </xdr:nvCxnSpPr>
      <xdr:spPr>
        <a:xfrm>
          <a:off x="16179800" y="140189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168625</xdr:rowOff>
    </xdr:from>
    <xdr:ext cx="762000" cy="259045"/>
    <xdr:sp macro="" textlink="">
      <xdr:nvSpPr>
        <xdr:cNvPr id="256" name="給与水準   （国との比較）平均値テキスト"/>
        <xdr:cNvSpPr txBox="1"/>
      </xdr:nvSpPr>
      <xdr:spPr>
        <a:xfrm>
          <a:off x="17106900" y="14227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7" name="フローチャート : 判断 256"/>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87</xdr:row>
      <xdr:rowOff>125488</xdr:rowOff>
    </xdr:to>
    <xdr:cxnSp macro="">
      <xdr:nvCxnSpPr>
        <xdr:cNvPr id="258" name="直線コネクタ 257"/>
        <xdr:cNvCxnSpPr/>
      </xdr:nvCxnSpPr>
      <xdr:spPr>
        <a:xfrm flipV="1">
          <a:off x="15290800" y="14018986"/>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9" name="フローチャート : 判断 258"/>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0" name="テキスト ボックス 259"/>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125488</xdr:rowOff>
    </xdr:from>
    <xdr:to>
      <xdr:col>22</xdr:col>
      <xdr:colOff>203200</xdr:colOff>
      <xdr:row>88</xdr:row>
      <xdr:rowOff>160866</xdr:rowOff>
    </xdr:to>
    <xdr:cxnSp macro="">
      <xdr:nvCxnSpPr>
        <xdr:cNvPr id="261" name="直線コネクタ 260"/>
        <xdr:cNvCxnSpPr/>
      </xdr:nvCxnSpPr>
      <xdr:spPr>
        <a:xfrm flipV="1">
          <a:off x="14401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63" name="テキスト ボックス 26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160866</xdr:rowOff>
    </xdr:to>
    <xdr:cxnSp macro="">
      <xdr:nvCxnSpPr>
        <xdr:cNvPr id="264" name="直線コネクタ 263"/>
        <xdr:cNvCxnSpPr/>
      </xdr:nvCxnSpPr>
      <xdr:spPr>
        <a:xfrm>
          <a:off x="13512800" y="14444134"/>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5" name="フローチャート : 判断 264"/>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6" name="テキスト ボックス 265"/>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67" name="フローチャート : 判断 266"/>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68" name="テキスト ボックス 267"/>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4" name="円/楕円 273"/>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5"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6" name="円/楕円 275"/>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77" name="テキスト ボックス 276"/>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74688</xdr:rowOff>
    </xdr:from>
    <xdr:to>
      <xdr:col>22</xdr:col>
      <xdr:colOff>254000</xdr:colOff>
      <xdr:row>88</xdr:row>
      <xdr:rowOff>4838</xdr:rowOff>
    </xdr:to>
    <xdr:sp macro="" textlink="">
      <xdr:nvSpPr>
        <xdr:cNvPr id="278" name="円/楕円 277"/>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79" name="テキスト ボックス 278"/>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1" name="テキスト ボックス 280"/>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2" name="円/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3" name="テキスト ボックス 282"/>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50" baseline="0">
              <a:solidFill>
                <a:schemeClr val="dk1"/>
              </a:solidFill>
              <a:effectLst/>
              <a:latin typeface="+mn-lt"/>
              <a:ea typeface="+mn-ea"/>
              <a:cs typeface="+mn-cs"/>
            </a:rPr>
            <a:t>　本町は、</a:t>
          </a:r>
          <a:r>
            <a:rPr kumimoji="1" lang="ja-JP" altLang="ja-JP" sz="1150" baseline="0">
              <a:solidFill>
                <a:schemeClr val="dk1"/>
              </a:solidFill>
              <a:effectLst/>
              <a:latin typeface="+mn-lt"/>
              <a:ea typeface="+mn-ea"/>
              <a:cs typeface="+mn-cs"/>
            </a:rPr>
            <a:t>町内に私立保育所が無く、保育所数（全て直営）が多いこと</a:t>
          </a:r>
          <a:r>
            <a:rPr kumimoji="1" lang="ja-JP" altLang="en-US" sz="1150" baseline="0">
              <a:solidFill>
                <a:schemeClr val="dk1"/>
              </a:solidFill>
              <a:effectLst/>
              <a:latin typeface="+mn-lt"/>
              <a:ea typeface="+mn-ea"/>
              <a:cs typeface="+mn-cs"/>
            </a:rPr>
            <a:t>等が影響して他団体と比べて</a:t>
          </a:r>
          <a:r>
            <a:rPr kumimoji="1" lang="ja-JP" altLang="ja-JP" sz="1150" baseline="0">
              <a:solidFill>
                <a:schemeClr val="dk1"/>
              </a:solidFill>
              <a:effectLst/>
              <a:latin typeface="+mn-lt"/>
              <a:ea typeface="+mn-ea"/>
              <a:cs typeface="+mn-cs"/>
            </a:rPr>
            <a:t>職員数</a:t>
          </a:r>
          <a:r>
            <a:rPr kumimoji="1" lang="ja-JP" altLang="en-US" sz="1150" baseline="0">
              <a:solidFill>
                <a:schemeClr val="dk1"/>
              </a:solidFill>
              <a:effectLst/>
              <a:latin typeface="+mn-lt"/>
              <a:ea typeface="+mn-ea"/>
              <a:cs typeface="+mn-cs"/>
            </a:rPr>
            <a:t>が</a:t>
          </a:r>
          <a:r>
            <a:rPr kumimoji="1" lang="ja-JP" altLang="ja-JP" sz="1150" baseline="0">
              <a:solidFill>
                <a:schemeClr val="dk1"/>
              </a:solidFill>
              <a:effectLst/>
              <a:latin typeface="+mn-lt"/>
              <a:ea typeface="+mn-ea"/>
              <a:cs typeface="+mn-cs"/>
            </a:rPr>
            <a:t>多い状況となっている</a:t>
          </a:r>
          <a:r>
            <a:rPr kumimoji="1" lang="ja-JP" altLang="en-US" sz="1150" baseline="0">
              <a:solidFill>
                <a:schemeClr val="dk1"/>
              </a:solidFill>
              <a:effectLst/>
              <a:latin typeface="+mn-lt"/>
              <a:ea typeface="+mn-ea"/>
              <a:cs typeface="+mn-cs"/>
            </a:rPr>
            <a:t>が、</a:t>
          </a:r>
          <a:r>
            <a:rPr kumimoji="1" lang="ja-JP" altLang="ja-JP" sz="1150" baseline="0">
              <a:solidFill>
                <a:schemeClr val="dk1"/>
              </a:solidFill>
              <a:effectLst/>
              <a:latin typeface="+mn-lt"/>
              <a:ea typeface="+mn-ea"/>
              <a:cs typeface="+mn-cs"/>
            </a:rPr>
            <a:t>これまで定員管理計画に基</a:t>
          </a:r>
          <a:r>
            <a:rPr kumimoji="1" lang="ja-JP" altLang="en-US" sz="1150" baseline="0">
              <a:solidFill>
                <a:schemeClr val="dk1"/>
              </a:solidFill>
              <a:effectLst/>
              <a:latin typeface="+mn-lt"/>
              <a:ea typeface="+mn-ea"/>
              <a:cs typeface="+mn-cs"/>
            </a:rPr>
            <a:t>づいて職員数の</a:t>
          </a:r>
          <a:r>
            <a:rPr kumimoji="1" lang="ja-JP" altLang="ja-JP" sz="1150" baseline="0">
              <a:solidFill>
                <a:schemeClr val="dk1"/>
              </a:solidFill>
              <a:effectLst/>
              <a:latin typeface="+mn-lt"/>
              <a:ea typeface="+mn-ea"/>
              <a:cs typeface="+mn-cs"/>
            </a:rPr>
            <a:t>削減を</a:t>
          </a:r>
          <a:r>
            <a:rPr kumimoji="1" lang="ja-JP" altLang="en-US" sz="1150" baseline="0">
              <a:solidFill>
                <a:schemeClr val="dk1"/>
              </a:solidFill>
              <a:effectLst/>
              <a:latin typeface="+mn-lt"/>
              <a:ea typeface="+mn-ea"/>
              <a:cs typeface="+mn-cs"/>
            </a:rPr>
            <a:t>着実に</a:t>
          </a:r>
          <a:r>
            <a:rPr kumimoji="1" lang="ja-JP" altLang="ja-JP" sz="1150" baseline="0">
              <a:solidFill>
                <a:schemeClr val="dk1"/>
              </a:solidFill>
              <a:effectLst/>
              <a:latin typeface="+mn-lt"/>
              <a:ea typeface="+mn-ea"/>
              <a:cs typeface="+mn-cs"/>
            </a:rPr>
            <a:t>行</a:t>
          </a:r>
          <a:r>
            <a:rPr kumimoji="1" lang="ja-JP" altLang="en-US" sz="1150" baseline="0">
              <a:solidFill>
                <a:schemeClr val="dk1"/>
              </a:solidFill>
              <a:effectLst/>
              <a:latin typeface="+mn-lt"/>
              <a:ea typeface="+mn-ea"/>
              <a:cs typeface="+mn-cs"/>
            </a:rPr>
            <a:t>ってきたことから、他団体との差は縮まってきている状況にある（</a:t>
          </a:r>
          <a:r>
            <a:rPr kumimoji="1" lang="en-US" altLang="ja-JP" sz="1150" baseline="0">
              <a:solidFill>
                <a:schemeClr val="dk1"/>
              </a:solidFill>
              <a:effectLst/>
              <a:latin typeface="+mn-lt"/>
              <a:ea typeface="+mn-ea"/>
              <a:cs typeface="+mn-cs"/>
            </a:rPr>
            <a:t>H22</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264</a:t>
          </a:r>
          <a:r>
            <a:rPr kumimoji="1" lang="ja-JP" altLang="ja-JP"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H23</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259</a:t>
          </a:r>
          <a:r>
            <a:rPr kumimoji="1" lang="ja-JP" altLang="ja-JP"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H24</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256</a:t>
          </a:r>
          <a:r>
            <a:rPr kumimoji="1" lang="ja-JP" altLang="ja-JP"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H25</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251</a:t>
          </a:r>
          <a:r>
            <a:rPr kumimoji="1" lang="ja-JP" altLang="ja-JP"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H26</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244</a:t>
          </a:r>
          <a:r>
            <a:rPr kumimoji="1" lang="ja-JP" altLang="ja-JP"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H27</a:t>
          </a:r>
          <a:r>
            <a:rPr kumimoji="1" lang="ja-JP" altLang="ja-JP"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233</a:t>
          </a:r>
          <a:r>
            <a:rPr kumimoji="1" lang="ja-JP" altLang="ja-JP" sz="1150" baseline="0">
              <a:solidFill>
                <a:schemeClr val="dk1"/>
              </a:solidFill>
              <a:effectLst/>
              <a:latin typeface="+mn-lt"/>
              <a:ea typeface="+mn-ea"/>
              <a:cs typeface="+mn-cs"/>
            </a:rPr>
            <a:t>人</a:t>
          </a:r>
          <a:r>
            <a:rPr kumimoji="1" lang="ja-JP" altLang="en-US" sz="1150" baseline="0">
              <a:solidFill>
                <a:schemeClr val="dk1"/>
              </a:solidFill>
              <a:effectLst/>
              <a:latin typeface="+mn-lt"/>
              <a:ea typeface="+mn-ea"/>
              <a:cs typeface="+mn-cs"/>
            </a:rPr>
            <a:t>）。</a:t>
          </a:r>
          <a:r>
            <a:rPr kumimoji="1" lang="ja-JP" altLang="ja-JP" sz="1150" baseline="0">
              <a:solidFill>
                <a:schemeClr val="dk1"/>
              </a:solidFill>
              <a:effectLst/>
              <a:latin typeface="+mn-lt"/>
              <a:ea typeface="+mn-ea"/>
              <a:cs typeface="+mn-cs"/>
            </a:rPr>
            <a:t>今後も</a:t>
          </a:r>
          <a:r>
            <a:rPr kumimoji="1" lang="ja-JP" altLang="en-US" sz="1150" baseline="0">
              <a:solidFill>
                <a:schemeClr val="dk1"/>
              </a:solidFill>
              <a:effectLst/>
              <a:latin typeface="+mn-lt"/>
              <a:ea typeface="+mn-ea"/>
              <a:cs typeface="+mn-cs"/>
            </a:rPr>
            <a:t>、</a:t>
          </a:r>
          <a:r>
            <a:rPr kumimoji="1" lang="ja-JP" altLang="ja-JP" sz="1150" baseline="0">
              <a:solidFill>
                <a:schemeClr val="dk1"/>
              </a:solidFill>
              <a:effectLst/>
              <a:latin typeface="+mn-lt"/>
              <a:ea typeface="+mn-ea"/>
              <a:cs typeface="+mn-cs"/>
            </a:rPr>
            <a:t>定員適正化計画に基づく職員数の適正化等を行い、人件費の抑制</a:t>
          </a:r>
          <a:r>
            <a:rPr kumimoji="1" lang="ja-JP" altLang="en-US" sz="1150" baseline="0">
              <a:solidFill>
                <a:schemeClr val="dk1"/>
              </a:solidFill>
              <a:effectLst/>
              <a:latin typeface="+mn-lt"/>
              <a:ea typeface="+mn-ea"/>
              <a:cs typeface="+mn-cs"/>
            </a:rPr>
            <a:t>に努める</a:t>
          </a:r>
          <a:r>
            <a:rPr kumimoji="1" lang="ja-JP" altLang="ja-JP" sz="1150" baseline="0">
              <a:solidFill>
                <a:schemeClr val="dk1"/>
              </a:solidFill>
              <a:effectLst/>
              <a:latin typeface="+mn-lt"/>
              <a:ea typeface="+mn-ea"/>
              <a:cs typeface="+mn-cs"/>
            </a:rPr>
            <a:t>。</a:t>
          </a:r>
          <a:endParaRPr lang="ja-JP" altLang="ja-JP" sz="115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7" name="直線コネクタ 316"/>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8"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9" name="直線コネクタ 318"/>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20"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21" name="直線コネクタ 320"/>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137954</xdr:rowOff>
    </xdr:from>
    <xdr:to>
      <xdr:col>24</xdr:col>
      <xdr:colOff>558800</xdr:colOff>
      <xdr:row>63</xdr:row>
      <xdr:rowOff>7223</xdr:rowOff>
    </xdr:to>
    <xdr:cxnSp macro="">
      <xdr:nvCxnSpPr>
        <xdr:cNvPr id="322" name="直線コネクタ 321"/>
        <xdr:cNvCxnSpPr/>
      </xdr:nvCxnSpPr>
      <xdr:spPr>
        <a:xfrm flipV="1">
          <a:off x="16179800" y="10767854"/>
          <a:ext cx="8382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3"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4" name="フローチャート : 判断 323"/>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7223</xdr:rowOff>
    </xdr:from>
    <xdr:to>
      <xdr:col>23</xdr:col>
      <xdr:colOff>406400</xdr:colOff>
      <xdr:row>63</xdr:row>
      <xdr:rowOff>32862</xdr:rowOff>
    </xdr:to>
    <xdr:cxnSp macro="">
      <xdr:nvCxnSpPr>
        <xdr:cNvPr id="325" name="直線コネクタ 324"/>
        <xdr:cNvCxnSpPr/>
      </xdr:nvCxnSpPr>
      <xdr:spPr>
        <a:xfrm flipV="1">
          <a:off x="15290800" y="10808573"/>
          <a:ext cx="889000" cy="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6" name="フローチャート : 判断 325"/>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7" name="テキスト ボックス 326"/>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32862</xdr:rowOff>
    </xdr:from>
    <xdr:to>
      <xdr:col>22</xdr:col>
      <xdr:colOff>203200</xdr:colOff>
      <xdr:row>63</xdr:row>
      <xdr:rowOff>61516</xdr:rowOff>
    </xdr:to>
    <xdr:cxnSp macro="">
      <xdr:nvCxnSpPr>
        <xdr:cNvPr id="328" name="直線コネクタ 327"/>
        <xdr:cNvCxnSpPr/>
      </xdr:nvCxnSpPr>
      <xdr:spPr>
        <a:xfrm flipV="1">
          <a:off x="14401800" y="10834212"/>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9" name="フローチャート : 判断 328"/>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30" name="テキスト ボックス 329"/>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52467</xdr:rowOff>
    </xdr:from>
    <xdr:to>
      <xdr:col>21</xdr:col>
      <xdr:colOff>0</xdr:colOff>
      <xdr:row>63</xdr:row>
      <xdr:rowOff>61516</xdr:rowOff>
    </xdr:to>
    <xdr:cxnSp macro="">
      <xdr:nvCxnSpPr>
        <xdr:cNvPr id="331" name="直線コネクタ 330"/>
        <xdr:cNvCxnSpPr/>
      </xdr:nvCxnSpPr>
      <xdr:spPr>
        <a:xfrm>
          <a:off x="13512800" y="1085381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2" name="フローチャート : 判断 331"/>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3" name="テキスト ボックス 332"/>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4" name="フローチャート : 判断 333"/>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154719</xdr:rowOff>
    </xdr:from>
    <xdr:ext cx="762000" cy="259045"/>
    <xdr:sp macro="" textlink="">
      <xdr:nvSpPr>
        <xdr:cNvPr id="335" name="テキスト ボックス 334"/>
        <xdr:cNvSpPr txBox="1"/>
      </xdr:nvSpPr>
      <xdr:spPr>
        <a:xfrm>
          <a:off x="13131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87154</xdr:rowOff>
    </xdr:from>
    <xdr:to>
      <xdr:col>24</xdr:col>
      <xdr:colOff>609600</xdr:colOff>
      <xdr:row>63</xdr:row>
      <xdr:rowOff>17304</xdr:rowOff>
    </xdr:to>
    <xdr:sp macro="" textlink="">
      <xdr:nvSpPr>
        <xdr:cNvPr id="341" name="円/楕円 340"/>
        <xdr:cNvSpPr/>
      </xdr:nvSpPr>
      <xdr:spPr>
        <a:xfrm>
          <a:off x="16967200" y="107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59231</xdr:rowOff>
    </xdr:from>
    <xdr:ext cx="762000" cy="259045"/>
    <xdr:sp macro="" textlink="">
      <xdr:nvSpPr>
        <xdr:cNvPr id="342" name="定員管理の状況該当値テキスト"/>
        <xdr:cNvSpPr txBox="1"/>
      </xdr:nvSpPr>
      <xdr:spPr>
        <a:xfrm>
          <a:off x="17106900" y="10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127873</xdr:rowOff>
    </xdr:from>
    <xdr:to>
      <xdr:col>23</xdr:col>
      <xdr:colOff>457200</xdr:colOff>
      <xdr:row>63</xdr:row>
      <xdr:rowOff>58023</xdr:rowOff>
    </xdr:to>
    <xdr:sp macro="" textlink="">
      <xdr:nvSpPr>
        <xdr:cNvPr id="343" name="円/楕円 342"/>
        <xdr:cNvSpPr/>
      </xdr:nvSpPr>
      <xdr:spPr>
        <a:xfrm>
          <a:off x="16129000" y="10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42800</xdr:rowOff>
    </xdr:from>
    <xdr:ext cx="736600" cy="259045"/>
    <xdr:sp macro="" textlink="">
      <xdr:nvSpPr>
        <xdr:cNvPr id="344" name="テキスト ボックス 343"/>
        <xdr:cNvSpPr txBox="1"/>
      </xdr:nvSpPr>
      <xdr:spPr>
        <a:xfrm>
          <a:off x="15798800" y="1084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153512</xdr:rowOff>
    </xdr:from>
    <xdr:to>
      <xdr:col>22</xdr:col>
      <xdr:colOff>254000</xdr:colOff>
      <xdr:row>63</xdr:row>
      <xdr:rowOff>83662</xdr:rowOff>
    </xdr:to>
    <xdr:sp macro="" textlink="">
      <xdr:nvSpPr>
        <xdr:cNvPr id="345" name="円/楕円 344"/>
        <xdr:cNvSpPr/>
      </xdr:nvSpPr>
      <xdr:spPr>
        <a:xfrm>
          <a:off x="15240000" y="107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68439</xdr:rowOff>
    </xdr:from>
    <xdr:ext cx="762000" cy="259045"/>
    <xdr:sp macro="" textlink="">
      <xdr:nvSpPr>
        <xdr:cNvPr id="346" name="テキスト ボックス 345"/>
        <xdr:cNvSpPr txBox="1"/>
      </xdr:nvSpPr>
      <xdr:spPr>
        <a:xfrm>
          <a:off x="14909800" y="1086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10716</xdr:rowOff>
    </xdr:from>
    <xdr:to>
      <xdr:col>21</xdr:col>
      <xdr:colOff>50800</xdr:colOff>
      <xdr:row>63</xdr:row>
      <xdr:rowOff>112316</xdr:rowOff>
    </xdr:to>
    <xdr:sp macro="" textlink="">
      <xdr:nvSpPr>
        <xdr:cNvPr id="347" name="円/楕円 346"/>
        <xdr:cNvSpPr/>
      </xdr:nvSpPr>
      <xdr:spPr>
        <a:xfrm>
          <a:off x="14351000" y="108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97093</xdr:rowOff>
    </xdr:from>
    <xdr:ext cx="762000" cy="259045"/>
    <xdr:sp macro="" textlink="">
      <xdr:nvSpPr>
        <xdr:cNvPr id="348" name="テキスト ボックス 347"/>
        <xdr:cNvSpPr txBox="1"/>
      </xdr:nvSpPr>
      <xdr:spPr>
        <a:xfrm>
          <a:off x="14020800" y="108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1667</xdr:rowOff>
    </xdr:from>
    <xdr:to>
      <xdr:col>19</xdr:col>
      <xdr:colOff>533400</xdr:colOff>
      <xdr:row>63</xdr:row>
      <xdr:rowOff>103267</xdr:rowOff>
    </xdr:to>
    <xdr:sp macro="" textlink="">
      <xdr:nvSpPr>
        <xdr:cNvPr id="349" name="円/楕円 348"/>
        <xdr:cNvSpPr/>
      </xdr:nvSpPr>
      <xdr:spPr>
        <a:xfrm>
          <a:off x="13462000" y="108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88044</xdr:rowOff>
    </xdr:from>
    <xdr:ext cx="762000" cy="259045"/>
    <xdr:sp macro="" textlink="">
      <xdr:nvSpPr>
        <xdr:cNvPr id="350" name="テキスト ボックス 349"/>
        <xdr:cNvSpPr txBox="1"/>
      </xdr:nvSpPr>
      <xdr:spPr>
        <a:xfrm>
          <a:off x="13131800" y="1088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公営企業会計の公債費が減少しているため、公営企業債の元利償還金に対する繰出額が減少している。また、後年度の基準財政需要額に</a:t>
          </a:r>
          <a:r>
            <a:rPr kumimoji="1" lang="en-US" altLang="ja-JP" sz="1150">
              <a:latin typeface="ＭＳ Ｐゴシック"/>
            </a:rPr>
            <a:t>100</a:t>
          </a:r>
          <a:r>
            <a:rPr kumimoji="1" lang="ja-JP" altLang="en-US" sz="1150">
              <a:latin typeface="ＭＳ Ｐゴシック"/>
            </a:rPr>
            <a:t>％算入される臨時財政対策債の地方債償還全体に占めるウエイトが高くなってきたことが影響して、基準財政需要額への算入額が増加し、実質公債比率は減少している。今後は、近年実施した学校・保育所適正配置に伴う施設整備事業、地域活性化拠点施設等大型建設事業の地方債償還の本格化等の影響で、公債費が一時的に増加に転じると見込まれるため、引き続き、適正かつ計画的な施設整備事業の実施と地方財政措置の高い地方債充当等を行い、実質公債比率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80" name="直線コネクタ 379"/>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81"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2" name="直線コネクタ 381"/>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39</xdr:row>
      <xdr:rowOff>110772</xdr:rowOff>
    </xdr:to>
    <xdr:cxnSp macro="">
      <xdr:nvCxnSpPr>
        <xdr:cNvPr id="385" name="直線コネクタ 384"/>
        <xdr:cNvCxnSpPr/>
      </xdr:nvCxnSpPr>
      <xdr:spPr>
        <a:xfrm flipV="1">
          <a:off x="16179800" y="6623050"/>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6"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7" name="フローチャート : 判断 386"/>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110772</xdr:rowOff>
    </xdr:from>
    <xdr:to>
      <xdr:col>23</xdr:col>
      <xdr:colOff>406400</xdr:colOff>
      <xdr:row>39</xdr:row>
      <xdr:rowOff>150989</xdr:rowOff>
    </xdr:to>
    <xdr:cxnSp macro="">
      <xdr:nvCxnSpPr>
        <xdr:cNvPr id="388" name="直線コネクタ 387"/>
        <xdr:cNvCxnSpPr/>
      </xdr:nvCxnSpPr>
      <xdr:spPr>
        <a:xfrm flipV="1">
          <a:off x="15290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9" name="フローチャート : 判断 388"/>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90" name="テキスト ボックス 389"/>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150989</xdr:rowOff>
    </xdr:from>
    <xdr:to>
      <xdr:col>22</xdr:col>
      <xdr:colOff>203200</xdr:colOff>
      <xdr:row>40</xdr:row>
      <xdr:rowOff>100189</xdr:rowOff>
    </xdr:to>
    <xdr:cxnSp macro="">
      <xdr:nvCxnSpPr>
        <xdr:cNvPr id="391" name="直線コネクタ 390"/>
        <xdr:cNvCxnSpPr/>
      </xdr:nvCxnSpPr>
      <xdr:spPr>
        <a:xfrm flipV="1">
          <a:off x="14401800" y="68375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2" name="フローチャート : 判断 391"/>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3" name="テキスト ボックス 392"/>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100189</xdr:rowOff>
    </xdr:from>
    <xdr:to>
      <xdr:col>21</xdr:col>
      <xdr:colOff>0</xdr:colOff>
      <xdr:row>41</xdr:row>
      <xdr:rowOff>22578</xdr:rowOff>
    </xdr:to>
    <xdr:cxnSp macro="">
      <xdr:nvCxnSpPr>
        <xdr:cNvPr id="394" name="直線コネクタ 393"/>
        <xdr:cNvCxnSpPr/>
      </xdr:nvCxnSpPr>
      <xdr:spPr>
        <a:xfrm flipV="1">
          <a:off x="13512800" y="695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5" name="フローチャート : 判断 394"/>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6" name="テキスト ボックス 395"/>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7" name="フローチャート : 判断 396"/>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36988</xdr:rowOff>
    </xdr:from>
    <xdr:ext cx="762000" cy="259045"/>
    <xdr:sp macro="" textlink="">
      <xdr:nvSpPr>
        <xdr:cNvPr id="398" name="テキスト ボックス 397"/>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4" name="円/楕円 40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405"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59972</xdr:rowOff>
    </xdr:from>
    <xdr:to>
      <xdr:col>23</xdr:col>
      <xdr:colOff>457200</xdr:colOff>
      <xdr:row>39</xdr:row>
      <xdr:rowOff>161572</xdr:rowOff>
    </xdr:to>
    <xdr:sp macro="" textlink="">
      <xdr:nvSpPr>
        <xdr:cNvPr id="406" name="円/楕円 405"/>
        <xdr:cNvSpPr/>
      </xdr:nvSpPr>
      <xdr:spPr>
        <a:xfrm>
          <a:off x="16129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299</xdr:rowOff>
    </xdr:from>
    <xdr:ext cx="736600" cy="259045"/>
    <xdr:sp macro="" textlink="">
      <xdr:nvSpPr>
        <xdr:cNvPr id="407" name="テキスト ボックス 406"/>
        <xdr:cNvSpPr txBox="1"/>
      </xdr:nvSpPr>
      <xdr:spPr>
        <a:xfrm>
          <a:off x="15798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100189</xdr:rowOff>
    </xdr:from>
    <xdr:to>
      <xdr:col>22</xdr:col>
      <xdr:colOff>254000</xdr:colOff>
      <xdr:row>40</xdr:row>
      <xdr:rowOff>30339</xdr:rowOff>
    </xdr:to>
    <xdr:sp macro="" textlink="">
      <xdr:nvSpPr>
        <xdr:cNvPr id="408" name="円/楕円 407"/>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40516</xdr:rowOff>
    </xdr:from>
    <xdr:ext cx="762000" cy="259045"/>
    <xdr:sp macro="" textlink="">
      <xdr:nvSpPr>
        <xdr:cNvPr id="409" name="テキスト ボックス 408"/>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49389</xdr:rowOff>
    </xdr:from>
    <xdr:to>
      <xdr:col>21</xdr:col>
      <xdr:colOff>50800</xdr:colOff>
      <xdr:row>40</xdr:row>
      <xdr:rowOff>150989</xdr:rowOff>
    </xdr:to>
    <xdr:sp macro="" textlink="">
      <xdr:nvSpPr>
        <xdr:cNvPr id="410" name="円/楕円 409"/>
        <xdr:cNvSpPr/>
      </xdr:nvSpPr>
      <xdr:spPr>
        <a:xfrm>
          <a:off x="14351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161166</xdr:rowOff>
    </xdr:from>
    <xdr:ext cx="762000" cy="259045"/>
    <xdr:sp macro="" textlink="">
      <xdr:nvSpPr>
        <xdr:cNvPr id="411" name="テキスト ボックス 410"/>
        <xdr:cNvSpPr txBox="1"/>
      </xdr:nvSpPr>
      <xdr:spPr>
        <a:xfrm>
          <a:off x="14020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143228</xdr:rowOff>
    </xdr:from>
    <xdr:to>
      <xdr:col>19</xdr:col>
      <xdr:colOff>533400</xdr:colOff>
      <xdr:row>41</xdr:row>
      <xdr:rowOff>73378</xdr:rowOff>
    </xdr:to>
    <xdr:sp macro="" textlink="">
      <xdr:nvSpPr>
        <xdr:cNvPr id="412" name="円/楕円 411"/>
        <xdr:cNvSpPr/>
      </xdr:nvSpPr>
      <xdr:spPr>
        <a:xfrm>
          <a:off x="13462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83555</xdr:rowOff>
    </xdr:from>
    <xdr:ext cx="762000" cy="259045"/>
    <xdr:sp macro="" textlink="">
      <xdr:nvSpPr>
        <xdr:cNvPr id="413" name="テキスト ボックス 412"/>
        <xdr:cNvSpPr txBox="1"/>
      </xdr:nvSpPr>
      <xdr:spPr>
        <a:xfrm>
          <a:off x="13131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団塊世代の大量退職が続いているが、職員の新規採用を抑制していることから退職手当負担見込額が抑えられている。平成</a:t>
          </a:r>
          <a:r>
            <a:rPr kumimoji="1" lang="en-US" altLang="ja-JP" sz="1150">
              <a:latin typeface="ＭＳ Ｐゴシック"/>
            </a:rPr>
            <a:t>26</a:t>
          </a:r>
          <a:r>
            <a:rPr kumimoji="1" lang="ja-JP" altLang="en-US" sz="1150">
              <a:latin typeface="ＭＳ Ｐゴシック"/>
            </a:rPr>
            <a:t>年度は、大型建設事業に伴う地方債発行により一般会計等に係る地方債残高が増加したが、公営企業会計の公債費減少の影響で公営企業債等繰入見込額が減少しており、将来負担額全体では減少している。また、財政調整基金の積立による充当可能基金の増加で</a:t>
          </a:r>
          <a:r>
            <a:rPr kumimoji="1" lang="ja-JP" altLang="ja-JP" sz="1150">
              <a:solidFill>
                <a:schemeClr val="dk1"/>
              </a:solidFill>
              <a:effectLst/>
              <a:latin typeface="+mn-lt"/>
              <a:ea typeface="+mn-ea"/>
              <a:cs typeface="+mn-cs"/>
            </a:rPr>
            <a:t>充当可能財源等</a:t>
          </a:r>
          <a:r>
            <a:rPr kumimoji="1" lang="ja-JP" altLang="en-US" sz="1150">
              <a:solidFill>
                <a:schemeClr val="dk1"/>
              </a:solidFill>
              <a:effectLst/>
              <a:latin typeface="+mn-lt"/>
              <a:ea typeface="+mn-ea"/>
              <a:cs typeface="+mn-cs"/>
            </a:rPr>
            <a:t>が増加しており、将来負担比率は着実に減少している。今後も職員数の適正化を行うほか、建設事業においては適正かつ計画的な実施と地方財源措置の高い地方債充当を行い、将来負担比率の抑制に努める。</a:t>
          </a:r>
          <a:endParaRPr kumimoji="1" lang="ja-JP" altLang="en-US" sz="115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4" name="直線コネクタ 443"/>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5"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6" name="直線コネクタ 445"/>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107769</xdr:rowOff>
    </xdr:from>
    <xdr:to>
      <xdr:col>24</xdr:col>
      <xdr:colOff>558800</xdr:colOff>
      <xdr:row>17</xdr:row>
      <xdr:rowOff>46627</xdr:rowOff>
    </xdr:to>
    <xdr:cxnSp macro="">
      <xdr:nvCxnSpPr>
        <xdr:cNvPr id="449" name="直線コネクタ 448"/>
        <xdr:cNvCxnSpPr/>
      </xdr:nvCxnSpPr>
      <xdr:spPr>
        <a:xfrm flipV="1">
          <a:off x="16179800" y="2850969"/>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50"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51" name="フローチャート : 判断 450"/>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46627</xdr:rowOff>
    </xdr:from>
    <xdr:to>
      <xdr:col>23</xdr:col>
      <xdr:colOff>406400</xdr:colOff>
      <xdr:row>18</xdr:row>
      <xdr:rowOff>3871</xdr:rowOff>
    </xdr:to>
    <xdr:cxnSp macro="">
      <xdr:nvCxnSpPr>
        <xdr:cNvPr id="452" name="直線コネクタ 451"/>
        <xdr:cNvCxnSpPr/>
      </xdr:nvCxnSpPr>
      <xdr:spPr>
        <a:xfrm flipV="1">
          <a:off x="15290800" y="2961277"/>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3" name="フローチャート : 判断 452"/>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4" name="テキスト ボックス 453"/>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3871</xdr:rowOff>
    </xdr:from>
    <xdr:to>
      <xdr:col>22</xdr:col>
      <xdr:colOff>203200</xdr:colOff>
      <xdr:row>18</xdr:row>
      <xdr:rowOff>117626</xdr:rowOff>
    </xdr:to>
    <xdr:cxnSp macro="">
      <xdr:nvCxnSpPr>
        <xdr:cNvPr id="455" name="直線コネクタ 454"/>
        <xdr:cNvCxnSpPr/>
      </xdr:nvCxnSpPr>
      <xdr:spPr>
        <a:xfrm flipV="1">
          <a:off x="14401800" y="3089971"/>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6" name="フローチャート : 判断 455"/>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7" name="テキスト ボックス 456"/>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117626</xdr:rowOff>
    </xdr:from>
    <xdr:to>
      <xdr:col>21</xdr:col>
      <xdr:colOff>0</xdr:colOff>
      <xdr:row>19</xdr:row>
      <xdr:rowOff>1331</xdr:rowOff>
    </xdr:to>
    <xdr:cxnSp macro="">
      <xdr:nvCxnSpPr>
        <xdr:cNvPr id="458" name="直線コネクタ 457"/>
        <xdr:cNvCxnSpPr/>
      </xdr:nvCxnSpPr>
      <xdr:spPr>
        <a:xfrm flipV="1">
          <a:off x="13512800" y="3203726"/>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9" name="フローチャート : 判断 458"/>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60" name="テキスト ボックス 459"/>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61" name="フローチャート : 判断 460"/>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62" name="テキスト ボックス 461"/>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56969</xdr:rowOff>
    </xdr:from>
    <xdr:to>
      <xdr:col>24</xdr:col>
      <xdr:colOff>609600</xdr:colOff>
      <xdr:row>16</xdr:row>
      <xdr:rowOff>158569</xdr:rowOff>
    </xdr:to>
    <xdr:sp macro="" textlink="">
      <xdr:nvSpPr>
        <xdr:cNvPr id="468" name="円/楕円 467"/>
        <xdr:cNvSpPr/>
      </xdr:nvSpPr>
      <xdr:spPr>
        <a:xfrm>
          <a:off x="169672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73496</xdr:rowOff>
    </xdr:from>
    <xdr:ext cx="762000" cy="259045"/>
    <xdr:sp macro="" textlink="">
      <xdr:nvSpPr>
        <xdr:cNvPr id="469" name="将来負担の状況該当値テキスト"/>
        <xdr:cNvSpPr txBox="1"/>
      </xdr:nvSpPr>
      <xdr:spPr>
        <a:xfrm>
          <a:off x="17106900" y="264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167277</xdr:rowOff>
    </xdr:from>
    <xdr:to>
      <xdr:col>23</xdr:col>
      <xdr:colOff>457200</xdr:colOff>
      <xdr:row>17</xdr:row>
      <xdr:rowOff>97427</xdr:rowOff>
    </xdr:to>
    <xdr:sp macro="" textlink="">
      <xdr:nvSpPr>
        <xdr:cNvPr id="470" name="円/楕円 469"/>
        <xdr:cNvSpPr/>
      </xdr:nvSpPr>
      <xdr:spPr>
        <a:xfrm>
          <a:off x="16129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107604</xdr:rowOff>
    </xdr:from>
    <xdr:ext cx="736600" cy="259045"/>
    <xdr:sp macro="" textlink="">
      <xdr:nvSpPr>
        <xdr:cNvPr id="471" name="テキスト ボックス 470"/>
        <xdr:cNvSpPr txBox="1"/>
      </xdr:nvSpPr>
      <xdr:spPr>
        <a:xfrm>
          <a:off x="15798800" y="267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124521</xdr:rowOff>
    </xdr:from>
    <xdr:to>
      <xdr:col>22</xdr:col>
      <xdr:colOff>254000</xdr:colOff>
      <xdr:row>18</xdr:row>
      <xdr:rowOff>54671</xdr:rowOff>
    </xdr:to>
    <xdr:sp macro="" textlink="">
      <xdr:nvSpPr>
        <xdr:cNvPr id="472" name="円/楕円 471"/>
        <xdr:cNvSpPr/>
      </xdr:nvSpPr>
      <xdr:spPr>
        <a:xfrm>
          <a:off x="15240000" y="30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64848</xdr:rowOff>
    </xdr:from>
    <xdr:ext cx="762000" cy="259045"/>
    <xdr:sp macro="" textlink="">
      <xdr:nvSpPr>
        <xdr:cNvPr id="473" name="テキスト ボックス 472"/>
        <xdr:cNvSpPr txBox="1"/>
      </xdr:nvSpPr>
      <xdr:spPr>
        <a:xfrm>
          <a:off x="14909800" y="280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66826</xdr:rowOff>
    </xdr:from>
    <xdr:to>
      <xdr:col>21</xdr:col>
      <xdr:colOff>50800</xdr:colOff>
      <xdr:row>18</xdr:row>
      <xdr:rowOff>168426</xdr:rowOff>
    </xdr:to>
    <xdr:sp macro="" textlink="">
      <xdr:nvSpPr>
        <xdr:cNvPr id="474" name="円/楕円 473"/>
        <xdr:cNvSpPr/>
      </xdr:nvSpPr>
      <xdr:spPr>
        <a:xfrm>
          <a:off x="14351000" y="31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7153</xdr:rowOff>
    </xdr:from>
    <xdr:ext cx="762000" cy="259045"/>
    <xdr:sp macro="" textlink="">
      <xdr:nvSpPr>
        <xdr:cNvPr id="475" name="テキスト ボックス 474"/>
        <xdr:cNvSpPr txBox="1"/>
      </xdr:nvSpPr>
      <xdr:spPr>
        <a:xfrm>
          <a:off x="14020800" y="292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121981</xdr:rowOff>
    </xdr:from>
    <xdr:to>
      <xdr:col>19</xdr:col>
      <xdr:colOff>533400</xdr:colOff>
      <xdr:row>19</xdr:row>
      <xdr:rowOff>52131</xdr:rowOff>
    </xdr:to>
    <xdr:sp macro="" textlink="">
      <xdr:nvSpPr>
        <xdr:cNvPr id="476" name="円/楕円 475"/>
        <xdr:cNvSpPr/>
      </xdr:nvSpPr>
      <xdr:spPr>
        <a:xfrm>
          <a:off x="13462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62308</xdr:rowOff>
    </xdr:from>
    <xdr:ext cx="762000" cy="259045"/>
    <xdr:sp macro="" textlink="">
      <xdr:nvSpPr>
        <xdr:cNvPr id="477" name="テキスト ボックス 476"/>
        <xdr:cNvSpPr txBox="1"/>
      </xdr:nvSpPr>
      <xdr:spPr>
        <a:xfrm>
          <a:off x="13131800" y="29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鳥取県八頭町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18,197
18,142
206.71
12,370,901
11,876,414
441,418
7,074,549
12,514,873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baseline="0">
              <a:latin typeface="ＭＳ Ｐゴシック"/>
            </a:rPr>
            <a:t>　これまで、定員管理計画に基づいて職員数の削減を着実に行ってきたところであり（</a:t>
          </a:r>
          <a:r>
            <a:rPr kumimoji="1" lang="en-US" altLang="ja-JP" sz="1150" baseline="0">
              <a:solidFill>
                <a:schemeClr val="dk1"/>
              </a:solidFill>
              <a:effectLst/>
              <a:latin typeface="+mn-lt"/>
              <a:ea typeface="+mn-ea"/>
              <a:cs typeface="+mn-cs"/>
            </a:rPr>
            <a:t>H22</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264</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H23</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259</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H24</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256</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H25</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251</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H26</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244</a:t>
          </a:r>
          <a:r>
            <a:rPr kumimoji="1" lang="ja-JP" altLang="en-US" sz="1150" baseline="0">
              <a:solidFill>
                <a:schemeClr val="dk1"/>
              </a:solidFill>
              <a:effectLst/>
              <a:latin typeface="+mn-lt"/>
              <a:ea typeface="+mn-ea"/>
              <a:cs typeface="+mn-cs"/>
            </a:rPr>
            <a:t>人、</a:t>
          </a:r>
          <a:r>
            <a:rPr kumimoji="1" lang="en-US" altLang="ja-JP" sz="1150" baseline="0">
              <a:solidFill>
                <a:schemeClr val="dk1"/>
              </a:solidFill>
              <a:effectLst/>
              <a:latin typeface="+mn-lt"/>
              <a:ea typeface="+mn-ea"/>
              <a:cs typeface="+mn-cs"/>
            </a:rPr>
            <a:t>H27</a:t>
          </a:r>
          <a:r>
            <a:rPr kumimoji="1" lang="ja-JP" altLang="en-US" sz="1150" baseline="0">
              <a:solidFill>
                <a:schemeClr val="dk1"/>
              </a:solidFill>
              <a:effectLst/>
              <a:latin typeface="+mn-lt"/>
              <a:ea typeface="+mn-ea"/>
              <a:cs typeface="+mn-cs"/>
            </a:rPr>
            <a:t>：</a:t>
          </a:r>
          <a:r>
            <a:rPr kumimoji="1" lang="en-US" altLang="ja-JP" sz="1150" baseline="0">
              <a:solidFill>
                <a:schemeClr val="dk1"/>
              </a:solidFill>
              <a:effectLst/>
              <a:latin typeface="+mn-lt"/>
              <a:ea typeface="+mn-ea"/>
              <a:cs typeface="+mn-cs"/>
            </a:rPr>
            <a:t>233</a:t>
          </a:r>
          <a:r>
            <a:rPr kumimoji="1" lang="ja-JP" altLang="en-US" sz="1150" baseline="0">
              <a:solidFill>
                <a:schemeClr val="dk1"/>
              </a:solidFill>
              <a:effectLst/>
              <a:latin typeface="+mn-lt"/>
              <a:ea typeface="+mn-ea"/>
              <a:cs typeface="+mn-cs"/>
            </a:rPr>
            <a:t>人）</a:t>
          </a:r>
          <a:r>
            <a:rPr kumimoji="1" lang="ja-JP" altLang="en-US" sz="1150" baseline="0">
              <a:latin typeface="ＭＳ Ｐゴシック"/>
            </a:rPr>
            <a:t>、平成</a:t>
          </a:r>
          <a:r>
            <a:rPr kumimoji="1" lang="en-US" altLang="ja-JP" sz="1150" baseline="0">
              <a:latin typeface="ＭＳ Ｐゴシック"/>
            </a:rPr>
            <a:t>26</a:t>
          </a:r>
          <a:r>
            <a:rPr kumimoji="1" lang="ja-JP" altLang="en-US" sz="1150" baseline="0">
              <a:latin typeface="ＭＳ Ｐゴシック"/>
            </a:rPr>
            <a:t>年度は</a:t>
          </a:r>
          <a:r>
            <a:rPr kumimoji="1" lang="en-US" altLang="ja-JP" sz="1150" baseline="0">
              <a:latin typeface="ＭＳ Ｐゴシック"/>
            </a:rPr>
            <a:t>7</a:t>
          </a:r>
          <a:r>
            <a:rPr kumimoji="1" lang="ja-JP" altLang="en-US" sz="1150" baseline="0">
              <a:latin typeface="ＭＳ Ｐゴシック"/>
            </a:rPr>
            <a:t>人減員となったものの、社会経済状況を反映した給与の引上げ改定等の影響で、人件費は前年度比で横ばいとなっている。本町は、町内に私立保育所が無いため、類似団体に比して保育所数（全て直営）が多く、その分人件費が高い状況となっているが、今後も定員適正化計画に基づく職員数の適正化等を行い人件費の抑制を図る。</a:t>
          </a:r>
          <a:endParaRPr kumimoji="1" lang="ja-JP" altLang="en-US" sz="11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148772</xdr:rowOff>
    </xdr:from>
    <xdr:to>
      <xdr:col>7</xdr:col>
      <xdr:colOff>15875</xdr:colOff>
      <xdr:row>38</xdr:row>
      <xdr:rowOff>148772</xdr:rowOff>
    </xdr:to>
    <xdr:cxnSp macro="">
      <xdr:nvCxnSpPr>
        <xdr:cNvPr id="66" name="直線コネクタ 65"/>
        <xdr:cNvCxnSpPr/>
      </xdr:nvCxnSpPr>
      <xdr:spPr>
        <a:xfrm>
          <a:off x="3987800" y="6663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148772</xdr:rowOff>
    </xdr:from>
    <xdr:to>
      <xdr:col>5</xdr:col>
      <xdr:colOff>549275</xdr:colOff>
      <xdr:row>39</xdr:row>
      <xdr:rowOff>151493</xdr:rowOff>
    </xdr:to>
    <xdr:cxnSp macro="">
      <xdr:nvCxnSpPr>
        <xdr:cNvPr id="69" name="直線コネクタ 68"/>
        <xdr:cNvCxnSpPr/>
      </xdr:nvCxnSpPr>
      <xdr:spPr>
        <a:xfrm flipV="1">
          <a:off x="3098800" y="66638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12700</xdr:rowOff>
    </xdr:to>
    <xdr:cxnSp macro="">
      <xdr:nvCxnSpPr>
        <xdr:cNvPr id="72" name="直線コネクタ 71"/>
        <xdr:cNvCxnSpPr/>
      </xdr:nvCxnSpPr>
      <xdr:spPr>
        <a:xfrm flipV="1">
          <a:off x="2209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12700</xdr:rowOff>
    </xdr:to>
    <xdr:cxnSp macro="">
      <xdr:nvCxnSpPr>
        <xdr:cNvPr id="75" name="直線コネクタ 74"/>
        <xdr:cNvCxnSpPr/>
      </xdr:nvCxnSpPr>
      <xdr:spPr>
        <a:xfrm>
          <a:off x="13208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97972</xdr:rowOff>
    </xdr:from>
    <xdr:to>
      <xdr:col>7</xdr:col>
      <xdr:colOff>66675</xdr:colOff>
      <xdr:row>39</xdr:row>
      <xdr:rowOff>28122</xdr:rowOff>
    </xdr:to>
    <xdr:sp macro="" textlink="">
      <xdr:nvSpPr>
        <xdr:cNvPr id="85" name="円/楕円 84"/>
        <xdr:cNvSpPr/>
      </xdr:nvSpPr>
      <xdr:spPr>
        <a:xfrm>
          <a:off x="47752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70049</xdr:rowOff>
    </xdr:from>
    <xdr:ext cx="762000" cy="259045"/>
    <xdr:sp macro="" textlink="">
      <xdr:nvSpPr>
        <xdr:cNvPr id="86" name="人件費該当値テキスト"/>
        <xdr:cNvSpPr txBox="1"/>
      </xdr:nvSpPr>
      <xdr:spPr>
        <a:xfrm>
          <a:off x="4914900" y="658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97972</xdr:rowOff>
    </xdr:from>
    <xdr:to>
      <xdr:col>5</xdr:col>
      <xdr:colOff>600075</xdr:colOff>
      <xdr:row>39</xdr:row>
      <xdr:rowOff>28122</xdr:rowOff>
    </xdr:to>
    <xdr:sp macro="" textlink="">
      <xdr:nvSpPr>
        <xdr:cNvPr id="87" name="円/楕円 86"/>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12899</xdr:rowOff>
    </xdr:from>
    <xdr:ext cx="736600" cy="259045"/>
    <xdr:sp macro="" textlink="">
      <xdr:nvSpPr>
        <xdr:cNvPr id="88" name="テキスト ボックス 87"/>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89" name="円/楕円 88"/>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0" name="テキスト ボックス 89"/>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行政改革の取組みを通じた歳出抑制の影響等により、全国平均・鳥取県平均・類似団体平均のいずれも下回る状況となっているが、今後も継続した歳出抑制の取組みを進めるとともに、公共施設の適正配置等による維持管理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120650</xdr:rowOff>
    </xdr:from>
    <xdr:to>
      <xdr:col>24</xdr:col>
      <xdr:colOff>31750</xdr:colOff>
      <xdr:row>13</xdr:row>
      <xdr:rowOff>120650</xdr:rowOff>
    </xdr:to>
    <xdr:cxnSp macro="">
      <xdr:nvCxnSpPr>
        <xdr:cNvPr id="127" name="直線コネクタ 126"/>
        <xdr:cNvCxnSpPr/>
      </xdr:nvCxnSpPr>
      <xdr:spPr>
        <a:xfrm>
          <a:off x="15671800" y="234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14</xdr:row>
      <xdr:rowOff>114300</xdr:rowOff>
    </xdr:to>
    <xdr:cxnSp macro="">
      <xdr:nvCxnSpPr>
        <xdr:cNvPr id="130" name="直線コネクタ 129"/>
        <xdr:cNvCxnSpPr/>
      </xdr:nvCxnSpPr>
      <xdr:spPr>
        <a:xfrm flipV="1">
          <a:off x="14782800" y="2349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14</xdr:row>
      <xdr:rowOff>114300</xdr:rowOff>
    </xdr:to>
    <xdr:cxnSp macro="">
      <xdr:nvCxnSpPr>
        <xdr:cNvPr id="133" name="直線コネクタ 132"/>
        <xdr:cNvCxnSpPr/>
      </xdr:nvCxnSpPr>
      <xdr:spPr>
        <a:xfrm>
          <a:off x="13893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114300</xdr:rowOff>
    </xdr:to>
    <xdr:cxnSp macro="">
      <xdr:nvCxnSpPr>
        <xdr:cNvPr id="136" name="直線コネクタ 135"/>
        <xdr:cNvCxnSpPr/>
      </xdr:nvCxnSpPr>
      <xdr:spPr>
        <a:xfrm>
          <a:off x="13004800" y="2362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0" name="テキスト ボックス 139"/>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69850</xdr:rowOff>
    </xdr:from>
    <xdr:to>
      <xdr:col>24</xdr:col>
      <xdr:colOff>82550</xdr:colOff>
      <xdr:row>14</xdr:row>
      <xdr:rowOff>0</xdr:rowOff>
    </xdr:to>
    <xdr:sp macro="" textlink="">
      <xdr:nvSpPr>
        <xdr:cNvPr id="146" name="円/楕円 145"/>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69850</xdr:rowOff>
    </xdr:from>
    <xdr:to>
      <xdr:col>22</xdr:col>
      <xdr:colOff>615950</xdr:colOff>
      <xdr:row>14</xdr:row>
      <xdr:rowOff>0</xdr:rowOff>
    </xdr:to>
    <xdr:sp macro="" textlink="">
      <xdr:nvSpPr>
        <xdr:cNvPr id="148" name="円/楕円 147"/>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10177</xdr:rowOff>
    </xdr:from>
    <xdr:ext cx="736600" cy="259045"/>
    <xdr:sp macro="" textlink="">
      <xdr:nvSpPr>
        <xdr:cNvPr id="149" name="テキスト ボックス 148"/>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54" name="円/楕円 153"/>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55" name="テキスト ボックス 154"/>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補助事業では生活保護費や自立支援事業費等が、単独事業では医療費助成の事業費等が類似団体と比較して高い状況となっている。扶助費については、法令等に基づく給付を確実に行う一方で、生活困窮者支援等の総合的支援や相談・啓発による未然防止対策等により、近年増加傾向にある事業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57</xdr:row>
      <xdr:rowOff>146050</xdr:rowOff>
    </xdr:to>
    <xdr:cxnSp macro="">
      <xdr:nvCxnSpPr>
        <xdr:cNvPr id="188" name="直線コネクタ 187"/>
        <xdr:cNvCxnSpPr/>
      </xdr:nvCxnSpPr>
      <xdr:spPr>
        <a:xfrm>
          <a:off x="3987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111777</xdr:rowOff>
    </xdr:from>
    <xdr:ext cx="762000" cy="259045"/>
    <xdr:sp macro="" textlink="">
      <xdr:nvSpPr>
        <xdr:cNvPr id="189"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127000</xdr:rowOff>
    </xdr:to>
    <xdr:cxnSp macro="">
      <xdr:nvCxnSpPr>
        <xdr:cNvPr id="191" name="直線コネクタ 190"/>
        <xdr:cNvCxnSpPr/>
      </xdr:nvCxnSpPr>
      <xdr:spPr>
        <a:xfrm>
          <a:off x="3098800" y="96139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56</xdr:row>
      <xdr:rowOff>12700</xdr:rowOff>
    </xdr:to>
    <xdr:cxnSp macro="">
      <xdr:nvCxnSpPr>
        <xdr:cNvPr id="194" name="直線コネクタ 193"/>
        <xdr:cNvCxnSpPr/>
      </xdr:nvCxnSpPr>
      <xdr:spPr>
        <a:xfrm>
          <a:off x="2209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165100</xdr:rowOff>
    </xdr:to>
    <xdr:cxnSp macro="">
      <xdr:nvCxnSpPr>
        <xdr:cNvPr id="197" name="直線コネクタ 196"/>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7" name="円/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9" name="円/楕円 208"/>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10" name="テキスト ボックス 209"/>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3" name="円/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5" name="円/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6" name="テキスト ボックス 21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維持補修費が増加したものの繰出金が減少となったため、全体としては横ばいとなっているが、他団体平均のいずれをも上回る状況が続いている。本町は人口密度が低く、特に下水道事業の経営において収益性が低い地域であるため、公営企業会計への多額の繰出金支出が影響していると考えられる。今後は、公営企業会計の公債費が減少傾向にあることから、繰出金も抑制されると見込まれるが、下水道長寿命化事業の計画的な実施による施設更新費用の抑制や、その他公共施設の適正かつ効率的な施設管理を通じて、繰出金や維持補修費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27940</xdr:rowOff>
    </xdr:from>
    <xdr:to>
      <xdr:col>24</xdr:col>
      <xdr:colOff>31750</xdr:colOff>
      <xdr:row>60</xdr:row>
      <xdr:rowOff>27940</xdr:rowOff>
    </xdr:to>
    <xdr:cxnSp macro="">
      <xdr:nvCxnSpPr>
        <xdr:cNvPr id="247" name="直線コネクタ 246"/>
        <xdr:cNvCxnSpPr/>
      </xdr:nvCxnSpPr>
      <xdr:spPr>
        <a:xfrm>
          <a:off x="15671800" y="1031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127017</xdr:rowOff>
    </xdr:from>
    <xdr:ext cx="762000" cy="259045"/>
    <xdr:sp macro="" textlink="">
      <xdr:nvSpPr>
        <xdr:cNvPr id="248" name="その他平均値テキスト"/>
        <xdr:cNvSpPr txBox="1"/>
      </xdr:nvSpPr>
      <xdr:spPr>
        <a:xfrm>
          <a:off x="16598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27940</xdr:rowOff>
    </xdr:from>
    <xdr:to>
      <xdr:col>22</xdr:col>
      <xdr:colOff>565150</xdr:colOff>
      <xdr:row>60</xdr:row>
      <xdr:rowOff>88900</xdr:rowOff>
    </xdr:to>
    <xdr:cxnSp macro="">
      <xdr:nvCxnSpPr>
        <xdr:cNvPr id="250" name="直線コネクタ 249"/>
        <xdr:cNvCxnSpPr/>
      </xdr:nvCxnSpPr>
      <xdr:spPr>
        <a:xfrm flipV="1">
          <a:off x="14782800" y="1031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2" name="テキスト ボックス 251"/>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60</xdr:row>
      <xdr:rowOff>119380</xdr:rowOff>
    </xdr:to>
    <xdr:cxnSp macro="">
      <xdr:nvCxnSpPr>
        <xdr:cNvPr id="253" name="直線コネクタ 252"/>
        <xdr:cNvCxnSpPr/>
      </xdr:nvCxnSpPr>
      <xdr:spPr>
        <a:xfrm flipV="1">
          <a:off x="13893800" y="1037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138430</xdr:rowOff>
    </xdr:from>
    <xdr:to>
      <xdr:col>20</xdr:col>
      <xdr:colOff>158750</xdr:colOff>
      <xdr:row>60</xdr:row>
      <xdr:rowOff>119380</xdr:rowOff>
    </xdr:to>
    <xdr:cxnSp macro="">
      <xdr:nvCxnSpPr>
        <xdr:cNvPr id="256" name="直線コネクタ 255"/>
        <xdr:cNvCxnSpPr/>
      </xdr:nvCxnSpPr>
      <xdr:spPr>
        <a:xfrm>
          <a:off x="13004800" y="10253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0" name="テキスト ボックス 25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148590</xdr:rowOff>
    </xdr:from>
    <xdr:to>
      <xdr:col>24</xdr:col>
      <xdr:colOff>82550</xdr:colOff>
      <xdr:row>60</xdr:row>
      <xdr:rowOff>78740</xdr:rowOff>
    </xdr:to>
    <xdr:sp macro="" textlink="">
      <xdr:nvSpPr>
        <xdr:cNvPr id="266" name="円/楕円 265"/>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120667</xdr:rowOff>
    </xdr:from>
    <xdr:ext cx="762000" cy="259045"/>
    <xdr:sp macro="" textlink="">
      <xdr:nvSpPr>
        <xdr:cNvPr id="267" name="その他該当値テキスト"/>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148590</xdr:rowOff>
    </xdr:from>
    <xdr:to>
      <xdr:col>22</xdr:col>
      <xdr:colOff>615950</xdr:colOff>
      <xdr:row>60</xdr:row>
      <xdr:rowOff>78740</xdr:rowOff>
    </xdr:to>
    <xdr:sp macro="" textlink="">
      <xdr:nvSpPr>
        <xdr:cNvPr id="268" name="円/楕円 267"/>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63517</xdr:rowOff>
    </xdr:from>
    <xdr:ext cx="736600" cy="259045"/>
    <xdr:sp macro="" textlink="">
      <xdr:nvSpPr>
        <xdr:cNvPr id="269" name="テキスト ボックス 268"/>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38100</xdr:rowOff>
    </xdr:from>
    <xdr:to>
      <xdr:col>21</xdr:col>
      <xdr:colOff>412750</xdr:colOff>
      <xdr:row>60</xdr:row>
      <xdr:rowOff>139700</xdr:rowOff>
    </xdr:to>
    <xdr:sp macro="" textlink="">
      <xdr:nvSpPr>
        <xdr:cNvPr id="270" name="円/楕円 269"/>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124477</xdr:rowOff>
    </xdr:from>
    <xdr:ext cx="762000" cy="259045"/>
    <xdr:sp macro="" textlink="">
      <xdr:nvSpPr>
        <xdr:cNvPr id="271" name="テキスト ボックス 270"/>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68580</xdr:rowOff>
    </xdr:from>
    <xdr:to>
      <xdr:col>20</xdr:col>
      <xdr:colOff>209550</xdr:colOff>
      <xdr:row>60</xdr:row>
      <xdr:rowOff>170180</xdr:rowOff>
    </xdr:to>
    <xdr:sp macro="" textlink="">
      <xdr:nvSpPr>
        <xdr:cNvPr id="272" name="円/楕円 271"/>
        <xdr:cNvSpPr/>
      </xdr:nvSpPr>
      <xdr:spPr>
        <a:xfrm>
          <a:off x="13843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154957</xdr:rowOff>
    </xdr:from>
    <xdr:ext cx="762000" cy="259045"/>
    <xdr:sp macro="" textlink="">
      <xdr:nvSpPr>
        <xdr:cNvPr id="273" name="テキスト ボックス 272"/>
        <xdr:cNvSpPr txBox="1"/>
      </xdr:nvSpPr>
      <xdr:spPr>
        <a:xfrm>
          <a:off x="13512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87630</xdr:rowOff>
    </xdr:from>
    <xdr:to>
      <xdr:col>19</xdr:col>
      <xdr:colOff>6350</xdr:colOff>
      <xdr:row>60</xdr:row>
      <xdr:rowOff>17780</xdr:rowOff>
    </xdr:to>
    <xdr:sp macro="" textlink="">
      <xdr:nvSpPr>
        <xdr:cNvPr id="274" name="円/楕円 273"/>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2557</xdr:rowOff>
    </xdr:from>
    <xdr:ext cx="762000" cy="259045"/>
    <xdr:sp macro="" textlink="">
      <xdr:nvSpPr>
        <xdr:cNvPr id="275" name="テキスト ボックス 274"/>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類似団体</a:t>
          </a:r>
          <a:r>
            <a:rPr kumimoji="1" lang="ja-JP" altLang="en-US" sz="1150">
              <a:solidFill>
                <a:schemeClr val="dk1"/>
              </a:solidFill>
              <a:effectLst/>
              <a:latin typeface="+mn-lt"/>
              <a:ea typeface="+mn-ea"/>
              <a:cs typeface="+mn-cs"/>
            </a:rPr>
            <a:t>・</a:t>
          </a:r>
          <a:r>
            <a:rPr kumimoji="1" lang="ja-JP" altLang="ja-JP" sz="1150">
              <a:solidFill>
                <a:schemeClr val="dk1"/>
              </a:solidFill>
              <a:effectLst/>
              <a:latin typeface="+mn-lt"/>
              <a:ea typeface="+mn-ea"/>
              <a:cs typeface="+mn-cs"/>
            </a:rPr>
            <a:t>全国平均・鳥取県平均・類似団体平均のいずれも下回る</a:t>
          </a:r>
          <a:r>
            <a:rPr kumimoji="1" lang="ja-JP" altLang="en-US" sz="1150">
              <a:solidFill>
                <a:schemeClr val="dk1"/>
              </a:solidFill>
              <a:effectLst/>
              <a:latin typeface="+mn-lt"/>
              <a:ea typeface="+mn-ea"/>
              <a:cs typeface="+mn-cs"/>
            </a:rPr>
            <a:t>状況となっているが、単独で行う補助交付の水準が低いとは言えない状況にあるため、国・県補助金の嵩上げ分の見直しや、行政の役割を考慮した補助制度の見直し等を通じて、補助費等の削減に努める。</a:t>
          </a:r>
          <a:endParaRPr kumimoji="1" lang="ja-JP" altLang="en-US" sz="115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34</xdr:row>
      <xdr:rowOff>96520</xdr:rowOff>
    </xdr:to>
    <xdr:cxnSp macro="">
      <xdr:nvCxnSpPr>
        <xdr:cNvPr id="308" name="直線コネクタ 307"/>
        <xdr:cNvCxnSpPr/>
      </xdr:nvCxnSpPr>
      <xdr:spPr>
        <a:xfrm flipV="1">
          <a:off x="15671800" y="590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96520</xdr:rowOff>
    </xdr:to>
    <xdr:cxnSp macro="">
      <xdr:nvCxnSpPr>
        <xdr:cNvPr id="311" name="直線コネクタ 310"/>
        <xdr:cNvCxnSpPr/>
      </xdr:nvCxnSpPr>
      <xdr:spPr>
        <a:xfrm>
          <a:off x="14782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104140</xdr:rowOff>
    </xdr:to>
    <xdr:cxnSp macro="">
      <xdr:nvCxnSpPr>
        <xdr:cNvPr id="314" name="直線コネクタ 313"/>
        <xdr:cNvCxnSpPr/>
      </xdr:nvCxnSpPr>
      <xdr:spPr>
        <a:xfrm flipV="1">
          <a:off x="13893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104140</xdr:rowOff>
    </xdr:to>
    <xdr:cxnSp macro="">
      <xdr:nvCxnSpPr>
        <xdr:cNvPr id="317" name="直線コネクタ 316"/>
        <xdr:cNvCxnSpPr/>
      </xdr:nvCxnSpPr>
      <xdr:spPr>
        <a:xfrm>
          <a:off x="13004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22860</xdr:rowOff>
    </xdr:from>
    <xdr:to>
      <xdr:col>24</xdr:col>
      <xdr:colOff>82550</xdr:colOff>
      <xdr:row>34</xdr:row>
      <xdr:rowOff>124460</xdr:rowOff>
    </xdr:to>
    <xdr:sp macro="" textlink="">
      <xdr:nvSpPr>
        <xdr:cNvPr id="327" name="円/楕円 326"/>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102887</xdr:rowOff>
    </xdr:from>
    <xdr:ext cx="762000" cy="259045"/>
    <xdr:sp macro="" textlink="">
      <xdr:nvSpPr>
        <xdr:cNvPr id="328" name="補助費等該当値テキスト"/>
        <xdr:cNvSpPr txBox="1"/>
      </xdr:nvSpPr>
      <xdr:spPr>
        <a:xfrm>
          <a:off x="16598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45720</xdr:rowOff>
    </xdr:from>
    <xdr:to>
      <xdr:col>22</xdr:col>
      <xdr:colOff>615950</xdr:colOff>
      <xdr:row>34</xdr:row>
      <xdr:rowOff>147320</xdr:rowOff>
    </xdr:to>
    <xdr:sp macro="" textlink="">
      <xdr:nvSpPr>
        <xdr:cNvPr id="329" name="円/楕円 328"/>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157497</xdr:rowOff>
    </xdr:from>
    <xdr:ext cx="736600" cy="259045"/>
    <xdr:sp macro="" textlink="">
      <xdr:nvSpPr>
        <xdr:cNvPr id="330" name="テキスト ボックス 329"/>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1" name="円/楕円 330"/>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2" name="テキスト ボックス 331"/>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3" name="円/楕円 332"/>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4" name="テキスト ボックス 333"/>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35" name="円/楕円 334"/>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36" name="テキスト ボックス 335"/>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合併以後行ってきた、施設統廃合に伴う増改築事業や情報通信系施設の整備事業等の大型事業の影響で、平成</a:t>
          </a:r>
          <a:r>
            <a:rPr kumimoji="1" lang="en-US" altLang="ja-JP" sz="1150">
              <a:latin typeface="ＭＳ Ｐゴシック"/>
            </a:rPr>
            <a:t>25</a:t>
          </a:r>
          <a:r>
            <a:rPr kumimoji="1" lang="ja-JP" altLang="en-US" sz="1150">
              <a:latin typeface="ＭＳ Ｐゴシック"/>
            </a:rPr>
            <a:t>年度までは公債費が増加傾向にあったものの、償還ピークを経過したことにより、平成</a:t>
          </a:r>
          <a:r>
            <a:rPr kumimoji="1" lang="en-US" altLang="ja-JP" sz="1150">
              <a:latin typeface="ＭＳ Ｐゴシック"/>
            </a:rPr>
            <a:t>26</a:t>
          </a:r>
          <a:r>
            <a:rPr kumimoji="1" lang="ja-JP" altLang="en-US" sz="1150">
              <a:latin typeface="ＭＳ Ｐゴシック"/>
            </a:rPr>
            <a:t>年度は</a:t>
          </a:r>
          <a:r>
            <a:rPr kumimoji="1" lang="en-US" altLang="ja-JP" sz="1150">
              <a:latin typeface="ＭＳ Ｐゴシック"/>
            </a:rPr>
            <a:t>0.5</a:t>
          </a:r>
          <a:r>
            <a:rPr kumimoji="1" lang="ja-JP" altLang="en-US" sz="1150">
              <a:latin typeface="ＭＳ Ｐゴシック"/>
            </a:rPr>
            <a:t>ポイント減少となった。</a:t>
          </a:r>
          <a:r>
            <a:rPr kumimoji="1" lang="ja-JP" altLang="ja-JP" sz="1150" baseline="0">
              <a:solidFill>
                <a:schemeClr val="dk1"/>
              </a:solidFill>
              <a:effectLst/>
              <a:latin typeface="+mn-lt"/>
              <a:ea typeface="+mn-ea"/>
              <a:cs typeface="+mn-cs"/>
            </a:rPr>
            <a:t>今後は、近年実施した</a:t>
          </a:r>
          <a:r>
            <a:rPr kumimoji="1" lang="ja-JP" altLang="en-US" sz="1150" baseline="0">
              <a:solidFill>
                <a:schemeClr val="dk1"/>
              </a:solidFill>
              <a:effectLst/>
              <a:latin typeface="+mn-lt"/>
              <a:ea typeface="+mn-ea"/>
              <a:cs typeface="+mn-cs"/>
            </a:rPr>
            <a:t>学校・保育所適正配置に伴う施設整備事業や</a:t>
          </a:r>
          <a:r>
            <a:rPr kumimoji="1" lang="ja-JP" altLang="ja-JP" sz="1150">
              <a:solidFill>
                <a:schemeClr val="dk1"/>
              </a:solidFill>
              <a:effectLst/>
              <a:latin typeface="+mn-lt"/>
              <a:ea typeface="+mn-ea"/>
              <a:cs typeface="+mn-cs"/>
            </a:rPr>
            <a:t>地域活性化拠点施設の整備事業</a:t>
          </a:r>
          <a:r>
            <a:rPr kumimoji="1" lang="ja-JP" altLang="en-US" sz="1150">
              <a:solidFill>
                <a:schemeClr val="dk1"/>
              </a:solidFill>
              <a:effectLst/>
              <a:latin typeface="+mn-lt"/>
              <a:ea typeface="+mn-ea"/>
              <a:cs typeface="+mn-cs"/>
            </a:rPr>
            <a:t>等の</a:t>
          </a:r>
          <a:r>
            <a:rPr kumimoji="1" lang="ja-JP" altLang="ja-JP" sz="1150" baseline="0">
              <a:solidFill>
                <a:schemeClr val="dk1"/>
              </a:solidFill>
              <a:effectLst/>
              <a:latin typeface="+mn-lt"/>
              <a:ea typeface="+mn-ea"/>
              <a:cs typeface="+mn-cs"/>
            </a:rPr>
            <a:t>大型建設事業の地方債償還が本格化して一時的</a:t>
          </a:r>
          <a:r>
            <a:rPr kumimoji="1" lang="ja-JP" altLang="en-US" sz="1150" baseline="0">
              <a:solidFill>
                <a:schemeClr val="dk1"/>
              </a:solidFill>
              <a:effectLst/>
              <a:latin typeface="+mn-lt"/>
              <a:ea typeface="+mn-ea"/>
              <a:cs typeface="+mn-cs"/>
            </a:rPr>
            <a:t>な</a:t>
          </a:r>
          <a:r>
            <a:rPr kumimoji="1" lang="ja-JP" altLang="ja-JP" sz="1150" baseline="0">
              <a:solidFill>
                <a:schemeClr val="dk1"/>
              </a:solidFill>
              <a:effectLst/>
              <a:latin typeface="+mn-lt"/>
              <a:ea typeface="+mn-ea"/>
              <a:cs typeface="+mn-cs"/>
            </a:rPr>
            <a:t>増加に転じる</a:t>
          </a:r>
          <a:r>
            <a:rPr kumimoji="1" lang="ja-JP" altLang="en-US" sz="1150" baseline="0">
              <a:solidFill>
                <a:schemeClr val="dk1"/>
              </a:solidFill>
              <a:effectLst/>
              <a:latin typeface="+mn-lt"/>
              <a:ea typeface="+mn-ea"/>
              <a:cs typeface="+mn-cs"/>
            </a:rPr>
            <a:t>と見込まれる。引き続き、適正で計画的な施設整備事業の実施と地方財政措置の高い地方債充当等を行い、将来実質負担額の抑制に努める。</a:t>
          </a:r>
          <a:endParaRPr kumimoji="1" lang="ja-JP" altLang="en-US" sz="11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73661</xdr:rowOff>
    </xdr:to>
    <xdr:cxnSp macro="">
      <xdr:nvCxnSpPr>
        <xdr:cNvPr id="369" name="直線コネクタ 368"/>
        <xdr:cNvCxnSpPr/>
      </xdr:nvCxnSpPr>
      <xdr:spPr>
        <a:xfrm flipV="1">
          <a:off x="3987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73661</xdr:rowOff>
    </xdr:to>
    <xdr:cxnSp macro="">
      <xdr:nvCxnSpPr>
        <xdr:cNvPr id="372" name="直線コネクタ 371"/>
        <xdr:cNvCxnSpPr/>
      </xdr:nvCxnSpPr>
      <xdr:spPr>
        <a:xfrm>
          <a:off x="3098800" y="13446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73661</xdr:rowOff>
    </xdr:to>
    <xdr:cxnSp macro="">
      <xdr:nvCxnSpPr>
        <xdr:cNvPr id="375" name="直線コネクタ 374"/>
        <xdr:cNvCxnSpPr/>
      </xdr:nvCxnSpPr>
      <xdr:spPr>
        <a:xfrm>
          <a:off x="2209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77" name="テキスト ボックス 376"/>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78</xdr:row>
      <xdr:rowOff>12700</xdr:rowOff>
    </xdr:to>
    <xdr:cxnSp macro="">
      <xdr:nvCxnSpPr>
        <xdr:cNvPr id="378" name="直線コネクタ 377"/>
        <xdr:cNvCxnSpPr/>
      </xdr:nvCxnSpPr>
      <xdr:spPr>
        <a:xfrm>
          <a:off x="1320800" y="13332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0" name="テキスト ボックス 379"/>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2" name="テキスト ボックス 381"/>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8" name="円/楕円 38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89"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0" name="円/楕円 389"/>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134638</xdr:rowOff>
    </xdr:from>
    <xdr:ext cx="736600" cy="259045"/>
    <xdr:sp macro="" textlink="">
      <xdr:nvSpPr>
        <xdr:cNvPr id="391" name="テキスト ボックス 390"/>
        <xdr:cNvSpPr txBox="1"/>
      </xdr:nvSpPr>
      <xdr:spPr>
        <a:xfrm>
          <a:off x="3606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2" name="円/楕円 391"/>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93" name="テキスト ボックス 392"/>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94" name="円/楕円 39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95" name="テキスト ボックス 394"/>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96" name="円/楕円 395"/>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97" name="テキスト ボックス 396"/>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物件費・補助費等の減少で前年度と比較して</a:t>
          </a:r>
          <a:r>
            <a:rPr kumimoji="1" lang="en-US" altLang="ja-JP" sz="1150">
              <a:latin typeface="ＭＳ Ｐゴシック"/>
            </a:rPr>
            <a:t>0.2</a:t>
          </a:r>
          <a:r>
            <a:rPr kumimoji="1" lang="ja-JP" altLang="en-US" sz="1150">
              <a:latin typeface="ＭＳ Ｐゴシック"/>
            </a:rPr>
            <a:t>ポイント改善した。物件費・補助費等においては、類似団体より低い水準にあるものの、人件費や扶助費については抑制対策が必要となっているため、職員数の適正化等による人件費の抑制、総合的支援等による扶助費の抑制に努めるとともに、</a:t>
          </a:r>
          <a:r>
            <a:rPr kumimoji="1" lang="ja-JP" altLang="ja-JP" sz="1150">
              <a:solidFill>
                <a:schemeClr val="dk1"/>
              </a:solidFill>
              <a:effectLst/>
              <a:latin typeface="+mn-lt"/>
              <a:ea typeface="+mn-ea"/>
              <a:cs typeface="+mn-cs"/>
            </a:rPr>
            <a:t>公共施設の適正配置等による</a:t>
          </a:r>
          <a:r>
            <a:rPr kumimoji="1" lang="ja-JP" altLang="en-US" sz="1150">
              <a:solidFill>
                <a:schemeClr val="dk1"/>
              </a:solidFill>
              <a:effectLst/>
              <a:latin typeface="+mn-lt"/>
              <a:ea typeface="+mn-ea"/>
              <a:cs typeface="+mn-cs"/>
            </a:rPr>
            <a:t>物件費・維持補修費</a:t>
          </a:r>
          <a:r>
            <a:rPr kumimoji="1" lang="ja-JP" altLang="ja-JP" sz="1150">
              <a:solidFill>
                <a:schemeClr val="dk1"/>
              </a:solidFill>
              <a:effectLst/>
              <a:latin typeface="+mn-lt"/>
              <a:ea typeface="+mn-ea"/>
              <a:cs typeface="+mn-cs"/>
            </a:rPr>
            <a:t>の抑制</a:t>
          </a:r>
          <a:r>
            <a:rPr kumimoji="1" lang="ja-JP" altLang="en-US" sz="1150">
              <a:solidFill>
                <a:schemeClr val="dk1"/>
              </a:solidFill>
              <a:effectLst/>
              <a:latin typeface="+mn-lt"/>
              <a:ea typeface="+mn-ea"/>
              <a:cs typeface="+mn-cs"/>
            </a:rPr>
            <a:t>、補助制度の見直しによる補助費等の抑制に努める。</a:t>
          </a:r>
          <a:endParaRPr kumimoji="1" lang="ja-JP" altLang="en-US" sz="11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76</xdr:row>
      <xdr:rowOff>100330</xdr:rowOff>
    </xdr:to>
    <xdr:cxnSp macro="">
      <xdr:nvCxnSpPr>
        <xdr:cNvPr id="430" name="直線コネクタ 429"/>
        <xdr:cNvCxnSpPr/>
      </xdr:nvCxnSpPr>
      <xdr:spPr>
        <a:xfrm flipV="1">
          <a:off x="15671800" y="13122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149861</xdr:rowOff>
    </xdr:to>
    <xdr:cxnSp macro="">
      <xdr:nvCxnSpPr>
        <xdr:cNvPr id="433" name="直線コネクタ 432"/>
        <xdr:cNvCxnSpPr/>
      </xdr:nvCxnSpPr>
      <xdr:spPr>
        <a:xfrm flipV="1">
          <a:off x="14782800" y="13130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149877</xdr:rowOff>
    </xdr:from>
    <xdr:ext cx="736600" cy="259045"/>
    <xdr:sp macro="" textlink="">
      <xdr:nvSpPr>
        <xdr:cNvPr id="435" name="テキスト ボックス 434"/>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76</xdr:row>
      <xdr:rowOff>153670</xdr:rowOff>
    </xdr:to>
    <xdr:cxnSp macro="">
      <xdr:nvCxnSpPr>
        <xdr:cNvPr id="436" name="直線コネクタ 435"/>
        <xdr:cNvCxnSpPr/>
      </xdr:nvCxnSpPr>
      <xdr:spPr>
        <a:xfrm flipV="1">
          <a:off x="13893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38" name="テキスト ボックス 437"/>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153670</xdr:rowOff>
    </xdr:to>
    <xdr:cxnSp macro="">
      <xdr:nvCxnSpPr>
        <xdr:cNvPr id="439" name="直線コネクタ 438"/>
        <xdr:cNvCxnSpPr/>
      </xdr:nvCxnSpPr>
      <xdr:spPr>
        <a:xfrm>
          <a:off x="13004800" y="13077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3" name="テキスト ボックス 44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9" name="円/楕円 448"/>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50"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51" name="円/楕円 450"/>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135907</xdr:rowOff>
    </xdr:from>
    <xdr:ext cx="736600" cy="259045"/>
    <xdr:sp macro="" textlink="">
      <xdr:nvSpPr>
        <xdr:cNvPr id="452" name="テキスト ボックス 451"/>
        <xdr:cNvSpPr txBox="1"/>
      </xdr:nvSpPr>
      <xdr:spPr>
        <a:xfrm>
          <a:off x="15290800" y="1316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3" name="円/楕円 45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54" name="テキスト ボックス 453"/>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5" name="円/楕円 454"/>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56" name="テキスト ボックス 455"/>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7" name="円/楕円 456"/>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82566</xdr:rowOff>
    </xdr:from>
    <xdr:ext cx="762000" cy="259045"/>
    <xdr:sp macro="" textlink="">
      <xdr:nvSpPr>
        <xdr:cNvPr id="458" name="テキスト ボックス 457"/>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鳥取県八頭町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152098</xdr:rowOff>
    </xdr:from>
    <xdr:to>
      <xdr:col>4</xdr:col>
      <xdr:colOff>1117600</xdr:colOff>
      <xdr:row>17</xdr:row>
      <xdr:rowOff>5432</xdr:rowOff>
    </xdr:to>
    <xdr:cxnSp macro="">
      <xdr:nvCxnSpPr>
        <xdr:cNvPr id="54" name="直線コネクタ 53"/>
        <xdr:cNvCxnSpPr/>
      </xdr:nvCxnSpPr>
      <xdr:spPr bwMode="auto">
        <a:xfrm flipV="1">
          <a:off x="5003800" y="2942923"/>
          <a:ext cx="647700" cy="2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154975</xdr:rowOff>
    </xdr:from>
    <xdr:to>
      <xdr:col>4</xdr:col>
      <xdr:colOff>469900</xdr:colOff>
      <xdr:row>17</xdr:row>
      <xdr:rowOff>5432</xdr:rowOff>
    </xdr:to>
    <xdr:cxnSp macro="">
      <xdr:nvCxnSpPr>
        <xdr:cNvPr id="57" name="直線コネクタ 56"/>
        <xdr:cNvCxnSpPr/>
      </xdr:nvCxnSpPr>
      <xdr:spPr bwMode="auto">
        <a:xfrm>
          <a:off x="4305300" y="2945800"/>
          <a:ext cx="6985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135792</xdr:rowOff>
    </xdr:from>
    <xdr:to>
      <xdr:col>3</xdr:col>
      <xdr:colOff>904875</xdr:colOff>
      <xdr:row>16</xdr:row>
      <xdr:rowOff>154975</xdr:rowOff>
    </xdr:to>
    <xdr:cxnSp macro="">
      <xdr:nvCxnSpPr>
        <xdr:cNvPr id="60" name="直線コネクタ 59"/>
        <xdr:cNvCxnSpPr/>
      </xdr:nvCxnSpPr>
      <xdr:spPr bwMode="auto">
        <a:xfrm>
          <a:off x="3606800" y="2926617"/>
          <a:ext cx="698500" cy="1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135792</xdr:rowOff>
    </xdr:from>
    <xdr:to>
      <xdr:col>3</xdr:col>
      <xdr:colOff>206375</xdr:colOff>
      <xdr:row>16</xdr:row>
      <xdr:rowOff>150536</xdr:rowOff>
    </xdr:to>
    <xdr:cxnSp macro="">
      <xdr:nvCxnSpPr>
        <xdr:cNvPr id="63" name="直線コネクタ 62"/>
        <xdr:cNvCxnSpPr/>
      </xdr:nvCxnSpPr>
      <xdr:spPr bwMode="auto">
        <a:xfrm flipV="1">
          <a:off x="2908300" y="2926617"/>
          <a:ext cx="698500" cy="1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50630</xdr:rowOff>
    </xdr:from>
    <xdr:ext cx="762000" cy="259045"/>
    <xdr:sp macro="" textlink="">
      <xdr:nvSpPr>
        <xdr:cNvPr id="67" name="テキスト ボックス 66"/>
        <xdr:cNvSpPr txBox="1"/>
      </xdr:nvSpPr>
      <xdr:spPr>
        <a:xfrm>
          <a:off x="2527300" y="31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101298</xdr:rowOff>
    </xdr:from>
    <xdr:to>
      <xdr:col>5</xdr:col>
      <xdr:colOff>34925</xdr:colOff>
      <xdr:row>17</xdr:row>
      <xdr:rowOff>31448</xdr:rowOff>
    </xdr:to>
    <xdr:sp macro="" textlink="">
      <xdr:nvSpPr>
        <xdr:cNvPr id="73" name="円/楕円 72"/>
        <xdr:cNvSpPr/>
      </xdr:nvSpPr>
      <xdr:spPr bwMode="auto">
        <a:xfrm>
          <a:off x="5600700" y="289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117825</xdr:rowOff>
    </xdr:from>
    <xdr:ext cx="762000" cy="259045"/>
    <xdr:sp macro="" textlink="">
      <xdr:nvSpPr>
        <xdr:cNvPr id="74" name="人口1人当たり決算額の推移該当値テキスト130"/>
        <xdr:cNvSpPr txBox="1"/>
      </xdr:nvSpPr>
      <xdr:spPr>
        <a:xfrm>
          <a:off x="5740400" y="273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134,365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126082</xdr:rowOff>
    </xdr:from>
    <xdr:to>
      <xdr:col>4</xdr:col>
      <xdr:colOff>520700</xdr:colOff>
      <xdr:row>17</xdr:row>
      <xdr:rowOff>56232</xdr:rowOff>
    </xdr:to>
    <xdr:sp macro="" textlink="">
      <xdr:nvSpPr>
        <xdr:cNvPr id="75" name="円/楕円 74"/>
        <xdr:cNvSpPr/>
      </xdr:nvSpPr>
      <xdr:spPr bwMode="auto">
        <a:xfrm>
          <a:off x="4953000" y="2916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66409</xdr:rowOff>
    </xdr:from>
    <xdr:ext cx="736600" cy="259045"/>
    <xdr:sp macro="" textlink="">
      <xdr:nvSpPr>
        <xdr:cNvPr id="76" name="テキスト ボックス 75"/>
        <xdr:cNvSpPr txBox="1"/>
      </xdr:nvSpPr>
      <xdr:spPr>
        <a:xfrm>
          <a:off x="4622800" y="268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104175</xdr:rowOff>
    </xdr:from>
    <xdr:to>
      <xdr:col>3</xdr:col>
      <xdr:colOff>955675</xdr:colOff>
      <xdr:row>17</xdr:row>
      <xdr:rowOff>34325</xdr:rowOff>
    </xdr:to>
    <xdr:sp macro="" textlink="">
      <xdr:nvSpPr>
        <xdr:cNvPr id="77" name="円/楕円 76"/>
        <xdr:cNvSpPr/>
      </xdr:nvSpPr>
      <xdr:spPr bwMode="auto">
        <a:xfrm>
          <a:off x="4254500" y="289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44502</xdr:rowOff>
    </xdr:from>
    <xdr:ext cx="762000" cy="259045"/>
    <xdr:sp macro="" textlink="">
      <xdr:nvSpPr>
        <xdr:cNvPr id="78" name="テキスト ボックス 77"/>
        <xdr:cNvSpPr txBox="1"/>
      </xdr:nvSpPr>
      <xdr:spPr>
        <a:xfrm>
          <a:off x="3924300" y="26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84992</xdr:rowOff>
    </xdr:from>
    <xdr:to>
      <xdr:col>3</xdr:col>
      <xdr:colOff>257175</xdr:colOff>
      <xdr:row>17</xdr:row>
      <xdr:rowOff>15142</xdr:rowOff>
    </xdr:to>
    <xdr:sp macro="" textlink="">
      <xdr:nvSpPr>
        <xdr:cNvPr id="79" name="円/楕円 78"/>
        <xdr:cNvSpPr/>
      </xdr:nvSpPr>
      <xdr:spPr bwMode="auto">
        <a:xfrm>
          <a:off x="3556000" y="287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25319</xdr:rowOff>
    </xdr:from>
    <xdr:ext cx="762000" cy="259045"/>
    <xdr:sp macro="" textlink="">
      <xdr:nvSpPr>
        <xdr:cNvPr id="80" name="テキスト ボックス 79"/>
        <xdr:cNvSpPr txBox="1"/>
      </xdr:nvSpPr>
      <xdr:spPr>
        <a:xfrm>
          <a:off x="3225800" y="26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136,077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99736</xdr:rowOff>
    </xdr:from>
    <xdr:to>
      <xdr:col>2</xdr:col>
      <xdr:colOff>692150</xdr:colOff>
      <xdr:row>17</xdr:row>
      <xdr:rowOff>29886</xdr:rowOff>
    </xdr:to>
    <xdr:sp macro="" textlink="">
      <xdr:nvSpPr>
        <xdr:cNvPr id="81" name="円/楕円 80"/>
        <xdr:cNvSpPr/>
      </xdr:nvSpPr>
      <xdr:spPr bwMode="auto">
        <a:xfrm>
          <a:off x="2857500" y="289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40063</xdr:rowOff>
    </xdr:from>
    <xdr:ext cx="762000" cy="259045"/>
    <xdr:sp macro="" textlink="">
      <xdr:nvSpPr>
        <xdr:cNvPr id="82" name="テキスト ボックス 81"/>
        <xdr:cNvSpPr txBox="1"/>
      </xdr:nvSpPr>
      <xdr:spPr>
        <a:xfrm>
          <a:off x="2527300" y="265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22149</xdr:rowOff>
    </xdr:from>
    <xdr:to>
      <xdr:col>4</xdr:col>
      <xdr:colOff>1117600</xdr:colOff>
      <xdr:row>36</xdr:row>
      <xdr:rowOff>164871</xdr:rowOff>
    </xdr:to>
    <xdr:cxnSp macro="">
      <xdr:nvCxnSpPr>
        <xdr:cNvPr id="116" name="直線コネクタ 115"/>
        <xdr:cNvCxnSpPr/>
      </xdr:nvCxnSpPr>
      <xdr:spPr bwMode="auto">
        <a:xfrm>
          <a:off x="5003800" y="6975399"/>
          <a:ext cx="647700" cy="14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314090</xdr:rowOff>
    </xdr:from>
    <xdr:to>
      <xdr:col>4</xdr:col>
      <xdr:colOff>469900</xdr:colOff>
      <xdr:row>36</xdr:row>
      <xdr:rowOff>22149</xdr:rowOff>
    </xdr:to>
    <xdr:cxnSp macro="">
      <xdr:nvCxnSpPr>
        <xdr:cNvPr id="119" name="直線コネクタ 118"/>
        <xdr:cNvCxnSpPr/>
      </xdr:nvCxnSpPr>
      <xdr:spPr bwMode="auto">
        <a:xfrm>
          <a:off x="4305300" y="6924440"/>
          <a:ext cx="698500" cy="5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282505</xdr:rowOff>
    </xdr:from>
    <xdr:to>
      <xdr:col>3</xdr:col>
      <xdr:colOff>904875</xdr:colOff>
      <xdr:row>35</xdr:row>
      <xdr:rowOff>314090</xdr:rowOff>
    </xdr:to>
    <xdr:cxnSp macro="">
      <xdr:nvCxnSpPr>
        <xdr:cNvPr id="122" name="直線コネクタ 121"/>
        <xdr:cNvCxnSpPr/>
      </xdr:nvCxnSpPr>
      <xdr:spPr bwMode="auto">
        <a:xfrm>
          <a:off x="3606800" y="6892855"/>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282505</xdr:rowOff>
    </xdr:from>
    <xdr:to>
      <xdr:col>3</xdr:col>
      <xdr:colOff>206375</xdr:colOff>
      <xdr:row>35</xdr:row>
      <xdr:rowOff>300641</xdr:rowOff>
    </xdr:to>
    <xdr:cxnSp macro="">
      <xdr:nvCxnSpPr>
        <xdr:cNvPr id="125" name="直線コネクタ 124"/>
        <xdr:cNvCxnSpPr/>
      </xdr:nvCxnSpPr>
      <xdr:spPr bwMode="auto">
        <a:xfrm flipV="1">
          <a:off x="2908300" y="6892855"/>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114071</xdr:rowOff>
    </xdr:from>
    <xdr:to>
      <xdr:col>5</xdr:col>
      <xdr:colOff>34925</xdr:colOff>
      <xdr:row>37</xdr:row>
      <xdr:rowOff>44221</xdr:rowOff>
    </xdr:to>
    <xdr:sp macro="" textlink="">
      <xdr:nvSpPr>
        <xdr:cNvPr id="135" name="円/楕円 134"/>
        <xdr:cNvSpPr/>
      </xdr:nvSpPr>
      <xdr:spPr bwMode="auto">
        <a:xfrm>
          <a:off x="5600700" y="706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86148</xdr:rowOff>
    </xdr:from>
    <xdr:ext cx="762000" cy="259045"/>
    <xdr:sp macro="" textlink="">
      <xdr:nvSpPr>
        <xdr:cNvPr id="136" name="人口1人当たり決算額の推移該当値テキスト445"/>
        <xdr:cNvSpPr txBox="1"/>
      </xdr:nvSpPr>
      <xdr:spPr>
        <a:xfrm>
          <a:off x="5740400" y="703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314249</xdr:rowOff>
    </xdr:from>
    <xdr:to>
      <xdr:col>4</xdr:col>
      <xdr:colOff>520700</xdr:colOff>
      <xdr:row>36</xdr:row>
      <xdr:rowOff>72949</xdr:rowOff>
    </xdr:to>
    <xdr:sp macro="" textlink="">
      <xdr:nvSpPr>
        <xdr:cNvPr id="137" name="円/楕円 136"/>
        <xdr:cNvSpPr/>
      </xdr:nvSpPr>
      <xdr:spPr bwMode="auto">
        <a:xfrm>
          <a:off x="49530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57726</xdr:rowOff>
    </xdr:from>
    <xdr:ext cx="736600" cy="259045"/>
    <xdr:sp macro="" textlink="">
      <xdr:nvSpPr>
        <xdr:cNvPr id="138" name="テキスト ボックス 137"/>
        <xdr:cNvSpPr txBox="1"/>
      </xdr:nvSpPr>
      <xdr:spPr>
        <a:xfrm>
          <a:off x="4622800" y="701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263290</xdr:rowOff>
    </xdr:from>
    <xdr:to>
      <xdr:col>3</xdr:col>
      <xdr:colOff>955675</xdr:colOff>
      <xdr:row>36</xdr:row>
      <xdr:rowOff>21990</xdr:rowOff>
    </xdr:to>
    <xdr:sp macro="" textlink="">
      <xdr:nvSpPr>
        <xdr:cNvPr id="139" name="円/楕円 138"/>
        <xdr:cNvSpPr/>
      </xdr:nvSpPr>
      <xdr:spPr bwMode="auto">
        <a:xfrm>
          <a:off x="42545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6767</xdr:rowOff>
    </xdr:from>
    <xdr:ext cx="762000" cy="259045"/>
    <xdr:sp macro="" textlink="">
      <xdr:nvSpPr>
        <xdr:cNvPr id="140" name="テキスト ボックス 139"/>
        <xdr:cNvSpPr txBox="1"/>
      </xdr:nvSpPr>
      <xdr:spPr>
        <a:xfrm>
          <a:off x="3924300" y="69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231705</xdr:rowOff>
    </xdr:from>
    <xdr:to>
      <xdr:col>3</xdr:col>
      <xdr:colOff>257175</xdr:colOff>
      <xdr:row>35</xdr:row>
      <xdr:rowOff>333305</xdr:rowOff>
    </xdr:to>
    <xdr:sp macro="" textlink="">
      <xdr:nvSpPr>
        <xdr:cNvPr id="141" name="円/楕円 140"/>
        <xdr:cNvSpPr/>
      </xdr:nvSpPr>
      <xdr:spPr bwMode="auto">
        <a:xfrm>
          <a:off x="3556000" y="684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318082</xdr:rowOff>
    </xdr:from>
    <xdr:ext cx="762000" cy="259045"/>
    <xdr:sp macro="" textlink="">
      <xdr:nvSpPr>
        <xdr:cNvPr id="142" name="テキスト ボックス 141"/>
        <xdr:cNvSpPr txBox="1"/>
      </xdr:nvSpPr>
      <xdr:spPr>
        <a:xfrm>
          <a:off x="3225800" y="69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249841</xdr:rowOff>
    </xdr:from>
    <xdr:to>
      <xdr:col>2</xdr:col>
      <xdr:colOff>692150</xdr:colOff>
      <xdr:row>36</xdr:row>
      <xdr:rowOff>8541</xdr:rowOff>
    </xdr:to>
    <xdr:sp macro="" textlink="">
      <xdr:nvSpPr>
        <xdr:cNvPr id="143" name="円/楕円 142"/>
        <xdr:cNvSpPr/>
      </xdr:nvSpPr>
      <xdr:spPr bwMode="auto">
        <a:xfrm>
          <a:off x="2857500" y="686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336218</xdr:rowOff>
    </xdr:from>
    <xdr:ext cx="762000" cy="259045"/>
    <xdr:sp macro="" textlink="">
      <xdr:nvSpPr>
        <xdr:cNvPr id="144" name="テキスト ボックス 143"/>
        <xdr:cNvSpPr txBox="1"/>
      </xdr:nvSpPr>
      <xdr:spPr>
        <a:xfrm>
          <a:off x="2527300" y="694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削減による人件費の抑制や地方交付税の確保等により、決算余剰金を中心とした着実な積立で財政調整基金残高が増加するとともに、実質収支も継続的に黒字を確保している。今後は、普通交付税が合併算定替縮減の本格化によって減少する見込みであることから、職員数の適正化等による人件費の抑制や、公共施設の適正管理による維持補修費の抑制、また、総合的対策による扶助費の抑制等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職員数の削減による人件費の抑制や地方交付税の確保等により、一般会計で大きく黒字となったほか、前年度と同様に平成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年度も全会計で黒字を確保している。介護保険特別会計においては、介護給付費が年々増加していることから、財政基盤の強化を図るため、平成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介護保険料の見直しを行ったところである。今後は、普通交付税が合併算定替縮減の本格化によって一般会計の歳入が減少する見込みであることから、職員数の適正化による人件費の抑制や、維持補修費・扶助費等の経常経費の抑制に努める必要がある。また、簡易水道・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これまで行った大型事業の影響で平成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年度までは一般会計の公債費が増加傾向にあったものの、公営企業会計の公債費が減少しているため、元利償還金等全体では減少している。また、後年度の基準財政需要額に</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算入される臨時財政対策債の地方債償還全体に占めるウエイトが高くなってきたことが影響し、算入公債費等は増加している。今後は、近年実施した学校・保育所適正配置に伴う施設整備事業、地域活性化拠点施設等大型建設事業の地方債償還の本格化等の影響で、元利償還金が一時的に増加に転じると見込まれるため、引き続き適正で計画的な施設整備事業の実施等を行い、実質公債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団塊世代の大量退職が続いているが、職員の新規採用を抑制していることから退職手当負担見込額が抑えられている。また、公営企業会計の公債費が減少していることから、公営企業債等繰入見込額が減少しており、将来負担額全体が減少している。財政調整基金の積立による充当可能基金の増加で、充当可能財源等も増加しており、将来負担比率は着実に減少している。今後も、建設事業においては適正かつ計画的な実施と地方財源措置の高い地方債充当を行い、将来負担比率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12370901</v>
      </c>
      <c r="BO4" s="379"/>
      <c r="BP4" s="379"/>
      <c r="BQ4" s="379"/>
      <c r="BR4" s="379"/>
      <c r="BS4" s="379"/>
      <c r="BT4" s="379"/>
      <c r="BU4" s="380"/>
      <c r="BV4" s="378">
        <v>11253750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11876414</v>
      </c>
      <c r="BO5" s="384"/>
      <c r="BP5" s="384"/>
      <c r="BQ5" s="384"/>
      <c r="BR5" s="384"/>
      <c r="BS5" s="384"/>
      <c r="BT5" s="384"/>
      <c r="BU5" s="385"/>
      <c r="BV5" s="383">
        <v>10612903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83.6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494487</v>
      </c>
      <c r="BO6" s="384"/>
      <c r="BP6" s="384"/>
      <c r="BQ6" s="384"/>
      <c r="BR6" s="384"/>
      <c r="BS6" s="384"/>
      <c r="BT6" s="384"/>
      <c r="BU6" s="385"/>
      <c r="BV6" s="383">
        <v>640847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87.5</v>
      </c>
      <c r="CU6" s="530"/>
      <c r="CV6" s="530"/>
      <c r="CW6" s="530"/>
      <c r="CX6" s="530"/>
      <c r="CY6" s="530"/>
      <c r="CZ6" s="530"/>
      <c r="DA6" s="531"/>
      <c r="DB6" s="529">
        <v>88.4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53069</v>
      </c>
      <c r="BO7" s="384"/>
      <c r="BP7" s="384"/>
      <c r="BQ7" s="384"/>
      <c r="BR7" s="384"/>
      <c r="BS7" s="384"/>
      <c r="BT7" s="384"/>
      <c r="BU7" s="385"/>
      <c r="BV7" s="383">
        <v>285506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7074549</v>
      </c>
      <c r="CU7" s="384"/>
      <c r="CV7" s="384"/>
      <c r="CW7" s="384"/>
      <c r="CX7" s="384"/>
      <c r="CY7" s="384"/>
      <c r="CZ7" s="384"/>
      <c r="DA7" s="385"/>
      <c r="DB7" s="383">
        <v>7090096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441418</v>
      </c>
      <c r="BO8" s="384"/>
      <c r="BP8" s="384"/>
      <c r="BQ8" s="384"/>
      <c r="BR8" s="384"/>
      <c r="BS8" s="384"/>
      <c r="BT8" s="384"/>
      <c r="BU8" s="385"/>
      <c r="BV8" s="383">
        <v>355341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18427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86077</v>
      </c>
      <c r="BO9" s="384"/>
      <c r="BP9" s="384"/>
      <c r="BQ9" s="384"/>
      <c r="BR9" s="384"/>
      <c r="BS9" s="384"/>
      <c r="BT9" s="384"/>
      <c r="BU9" s="385"/>
      <c r="BV9" s="383">
        <v>-46558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19434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400000</v>
      </c>
      <c r="BO10" s="384"/>
      <c r="BP10" s="384"/>
      <c r="BQ10" s="384"/>
      <c r="BR10" s="384"/>
      <c r="BS10" s="384"/>
      <c r="BT10" s="384"/>
      <c r="BU10" s="385"/>
      <c r="BV10" s="383">
        <v>370000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18197</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18142</v>
      </c>
      <c r="S13" s="485"/>
      <c r="T13" s="485"/>
      <c r="U13" s="485"/>
      <c r="V13" s="486"/>
      <c r="W13" s="472" t="s">
        <v>123</v>
      </c>
      <c r="X13" s="396"/>
      <c r="Y13" s="396"/>
      <c r="Z13" s="396"/>
      <c r="AA13" s="396"/>
      <c r="AB13" s="397"/>
      <c r="AC13" s="359">
        <v>1683</v>
      </c>
      <c r="AD13" s="360"/>
      <c r="AE13" s="360"/>
      <c r="AF13" s="360"/>
      <c r="AG13" s="361"/>
      <c r="AH13" s="359">
        <v>2121</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486077</v>
      </c>
      <c r="BO13" s="384"/>
      <c r="BP13" s="384"/>
      <c r="BQ13" s="384"/>
      <c r="BR13" s="384"/>
      <c r="BS13" s="384"/>
      <c r="BT13" s="384"/>
      <c r="BU13" s="385"/>
      <c r="BV13" s="383">
        <v>323442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18446</v>
      </c>
      <c r="S14" s="485"/>
      <c r="T14" s="485"/>
      <c r="U14" s="485"/>
      <c r="V14" s="486"/>
      <c r="W14" s="487"/>
      <c r="X14" s="399"/>
      <c r="Y14" s="399"/>
      <c r="Z14" s="399"/>
      <c r="AA14" s="399"/>
      <c r="AB14" s="400"/>
      <c r="AC14" s="477">
        <v>18.399999999999999</v>
      </c>
      <c r="AD14" s="478"/>
      <c r="AE14" s="478"/>
      <c r="AF14" s="478"/>
      <c r="AG14" s="479"/>
      <c r="AH14" s="477">
        <v>20.3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46.8</v>
      </c>
      <c r="CU14" s="456"/>
      <c r="CV14" s="456"/>
      <c r="CW14" s="456"/>
      <c r="CX14" s="456"/>
      <c r="CY14" s="456"/>
      <c r="CZ14" s="456"/>
      <c r="DA14" s="457"/>
      <c r="DB14" s="488">
        <v>56.4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18391</v>
      </c>
      <c r="S15" s="485"/>
      <c r="T15" s="485"/>
      <c r="U15" s="485"/>
      <c r="V15" s="486"/>
      <c r="W15" s="472" t="s">
        <v>129</v>
      </c>
      <c r="X15" s="396"/>
      <c r="Y15" s="396"/>
      <c r="Z15" s="396"/>
      <c r="AA15" s="396"/>
      <c r="AB15" s="397"/>
      <c r="AC15" s="359">
        <v>2401</v>
      </c>
      <c r="AD15" s="360"/>
      <c r="AE15" s="360"/>
      <c r="AF15" s="360"/>
      <c r="AG15" s="361"/>
      <c r="AH15" s="359">
        <v>2949</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1263076</v>
      </c>
      <c r="BO15" s="379"/>
      <c r="BP15" s="379"/>
      <c r="BQ15" s="379"/>
      <c r="BR15" s="379"/>
      <c r="BS15" s="379"/>
      <c r="BT15" s="379"/>
      <c r="BU15" s="380"/>
      <c r="BV15" s="378">
        <v>1232839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26.3</v>
      </c>
      <c r="AD16" s="478"/>
      <c r="AE16" s="478"/>
      <c r="AF16" s="478"/>
      <c r="AG16" s="479"/>
      <c r="AH16" s="477">
        <v>28.2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5387803</v>
      </c>
      <c r="BO16" s="384"/>
      <c r="BP16" s="384"/>
      <c r="BQ16" s="384"/>
      <c r="BR16" s="384"/>
      <c r="BS16" s="384"/>
      <c r="BT16" s="384"/>
      <c r="BU16" s="385"/>
      <c r="BV16" s="383">
        <v>5279992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5042</v>
      </c>
      <c r="AD17" s="360"/>
      <c r="AE17" s="360"/>
      <c r="AF17" s="360"/>
      <c r="AG17" s="361"/>
      <c r="AH17" s="359">
        <v>5333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1590323</v>
      </c>
      <c r="BO17" s="384"/>
      <c r="BP17" s="384"/>
      <c r="BQ17" s="384"/>
      <c r="BR17" s="384"/>
      <c r="BS17" s="384"/>
      <c r="BT17" s="384"/>
      <c r="BU17" s="385"/>
      <c r="BV17" s="383">
        <v>1566862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206.71</v>
      </c>
      <c r="M18" s="448"/>
      <c r="N18" s="448"/>
      <c r="O18" s="448"/>
      <c r="P18" s="448"/>
      <c r="Q18" s="448"/>
      <c r="R18" s="449"/>
      <c r="S18" s="449"/>
      <c r="T18" s="449"/>
      <c r="U18" s="449"/>
      <c r="V18" s="450"/>
      <c r="W18" s="464"/>
      <c r="X18" s="465"/>
      <c r="Y18" s="465"/>
      <c r="Z18" s="465"/>
      <c r="AA18" s="465"/>
      <c r="AB18" s="473"/>
      <c r="AC18" s="347">
        <v>55.2</v>
      </c>
      <c r="AD18" s="348"/>
      <c r="AE18" s="348"/>
      <c r="AF18" s="348"/>
      <c r="AG18" s="451"/>
      <c r="AH18" s="347">
        <v>51.1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5852054</v>
      </c>
      <c r="BO18" s="384"/>
      <c r="BP18" s="384"/>
      <c r="BQ18" s="384"/>
      <c r="BR18" s="384"/>
      <c r="BS18" s="384"/>
      <c r="BT18" s="384"/>
      <c r="BU18" s="385"/>
      <c r="BV18" s="383">
        <v>5914889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8248135</v>
      </c>
      <c r="BO19" s="384"/>
      <c r="BP19" s="384"/>
      <c r="BQ19" s="384"/>
      <c r="BR19" s="384"/>
      <c r="BS19" s="384"/>
      <c r="BT19" s="384"/>
      <c r="BU19" s="385"/>
      <c r="BV19" s="383">
        <v>8333235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5454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12514873</v>
      </c>
      <c r="BO23" s="384"/>
      <c r="BP23" s="384"/>
      <c r="BQ23" s="384"/>
      <c r="BR23" s="384"/>
      <c r="BS23" s="384"/>
      <c r="BT23" s="384"/>
      <c r="BU23" s="385"/>
      <c r="BV23" s="383">
        <v>11807930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5600</v>
      </c>
      <c r="R24" s="360"/>
      <c r="S24" s="360"/>
      <c r="T24" s="360"/>
      <c r="U24" s="360"/>
      <c r="V24" s="361"/>
      <c r="W24" s="425"/>
      <c r="X24" s="416"/>
      <c r="Y24" s="417"/>
      <c r="Z24" s="356" t="s">
        <v>153</v>
      </c>
      <c r="AA24" s="357"/>
      <c r="AB24" s="357"/>
      <c r="AC24" s="357"/>
      <c r="AD24" s="357"/>
      <c r="AE24" s="357"/>
      <c r="AF24" s="357"/>
      <c r="AG24" s="358"/>
      <c r="AH24" s="359">
        <v>213</v>
      </c>
      <c r="AI24" s="360"/>
      <c r="AJ24" s="360"/>
      <c r="AK24" s="360"/>
      <c r="AL24" s="361"/>
      <c r="AM24" s="359">
        <v>671376</v>
      </c>
      <c r="AN24" s="360"/>
      <c r="AO24" s="360"/>
      <c r="AP24" s="360"/>
      <c r="AQ24" s="360"/>
      <c r="AR24" s="361"/>
      <c r="AS24" s="359">
        <v>3152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5908260</v>
      </c>
      <c r="BO24" s="384"/>
      <c r="BP24" s="384"/>
      <c r="BQ24" s="384"/>
      <c r="BR24" s="384"/>
      <c r="BS24" s="384"/>
      <c r="BT24" s="384"/>
      <c r="BU24" s="385"/>
      <c r="BV24" s="383">
        <v>6037127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5500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77262</v>
      </c>
      <c r="BO25" s="379"/>
      <c r="BP25" s="379"/>
      <c r="BQ25" s="379"/>
      <c r="BR25" s="379"/>
      <c r="BS25" s="379"/>
      <c r="BT25" s="379"/>
      <c r="BU25" s="380"/>
      <c r="BV25" s="378">
        <v>107488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8"/>
      <c r="AB26" s="438"/>
      <c r="AC26" s="438"/>
      <c r="AD26" s="438"/>
      <c r="AE26" s="438"/>
      <c r="AF26" s="438"/>
      <c r="AG26" s="439"/>
      <c r="AH26" s="359">
        <v>20</v>
      </c>
      <c r="AI26" s="360"/>
      <c r="AJ26" s="360"/>
      <c r="AK26" s="360"/>
      <c r="AL26" s="361"/>
      <c r="AM26" s="359">
        <v>67720</v>
      </c>
      <c r="AN26" s="360"/>
      <c r="AO26" s="360"/>
      <c r="AP26" s="360"/>
      <c r="AQ26" s="360"/>
      <c r="AR26" s="361"/>
      <c r="AS26" s="359">
        <v>3386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3130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2330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2909000</v>
      </c>
      <c r="BO28" s="379"/>
      <c r="BP28" s="379"/>
      <c r="BQ28" s="379"/>
      <c r="BR28" s="379"/>
      <c r="BS28" s="379"/>
      <c r="BT28" s="379"/>
      <c r="BU28" s="380"/>
      <c r="BV28" s="378">
        <v>2509000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2170</v>
      </c>
      <c r="R29" s="360"/>
      <c r="S29" s="360"/>
      <c r="T29" s="360"/>
      <c r="U29" s="360"/>
      <c r="V29" s="361"/>
      <c r="W29" s="426"/>
      <c r="X29" s="427"/>
      <c r="Y29" s="428"/>
      <c r="Z29" s="356" t="s">
        <v>170</v>
      </c>
      <c r="AA29" s="357"/>
      <c r="AB29" s="357"/>
      <c r="AC29" s="357"/>
      <c r="AD29" s="357"/>
      <c r="AE29" s="357"/>
      <c r="AF29" s="357"/>
      <c r="AG29" s="358"/>
      <c r="AH29" s="359">
        <v>215</v>
      </c>
      <c r="AI29" s="360"/>
      <c r="AJ29" s="360"/>
      <c r="AK29" s="360"/>
      <c r="AL29" s="361"/>
      <c r="AM29" s="359">
        <v>678900</v>
      </c>
      <c r="AN29" s="360"/>
      <c r="AO29" s="360"/>
      <c r="AP29" s="360"/>
      <c r="AQ29" s="360"/>
      <c r="AR29" s="361"/>
      <c r="AS29" s="359">
        <v>3158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301200</v>
      </c>
      <c r="BO29" s="384"/>
      <c r="BP29" s="384"/>
      <c r="BQ29" s="384"/>
      <c r="BR29" s="384"/>
      <c r="BS29" s="384"/>
      <c r="BT29" s="384"/>
      <c r="BU29" s="385"/>
      <c r="BV29" s="383">
        <v>300600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1903176</v>
      </c>
      <c r="BO30" s="387"/>
      <c r="BP30" s="387"/>
      <c r="BQ30" s="387"/>
      <c r="BR30" s="387"/>
      <c r="BS30" s="387"/>
      <c r="BT30" s="387"/>
      <c r="BU30" s="388"/>
      <c r="BV30" s="386">
        <v>1710801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鳥取県町村消防災害補償組合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(一財)八頭町農業公社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公共下水道特別会計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鳥取県町村消防災害補償組合 職員退職手当積立金特別会計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八東地域振興(株)</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墓地事業特別会計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IF('各会計、関係団体の財政状況及び健全化判断比率'!B33="","",'各会計、関係団体の財政状況及び健全化判断比率'!B33)</f>
        <v>農業集落排水特別会計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鳥取県町村職員退職手当組合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八頭町土地開発公社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IF('各会計、関係団体の財政状況及び健全化判断比率'!B34="","",'各会計、関係団体の財政状況及び健全化判断比率'!B34)</f>
        <v>宅地造成特別会計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鳥取県東部広域行政管理組合 一般会計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若桜鉄道(株)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鳥取県東部広域行政管理組合 因幡ふるさと振興事業費特別会計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八頭環境施設組合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鳥取県後期高齢者医療広域連合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鳥取県後期高齢者医療広域連合 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11577</v>
      </c>
      <c r="J41" s="83">
        <v>11823</v>
      </c>
      <c r="K41" s="83">
        <v>11815</v>
      </c>
      <c r="L41" s="83">
        <v>11808</v>
      </c>
      <c r="M41" s="84">
        <v>12515</v>
      </c>
    </row>
    <row r="42" spans="2:13" ht="27.75" customHeight="1">
      <c r="B42" s="1171"/>
      <c r="C42" s="1172"/>
      <c r="D42" s="85"/>
      <c r="E42" s="1175" t="s">
        <v>26</v>
      </c>
      <c r="F42" s="1175"/>
      <c r="G42" s="1175"/>
      <c r="H42" s="1176"/>
      <c r="I42" s="86">
        <v>20</v>
      </c>
      <c r="J42" s="87">
        <v>7</v>
      </c>
      <c r="K42" s="87">
        <v>3</v>
      </c>
      <c r="L42" s="87" t="s">
        <v>478</v>
      </c>
      <c r="M42" s="88" t="s">
        <v>478</v>
      </c>
    </row>
    <row r="43" spans="2:13" ht="27.75" customHeight="1">
      <c r="B43" s="1171"/>
      <c r="C43" s="1172"/>
      <c r="D43" s="85"/>
      <c r="E43" s="1175" t="s">
        <v>27</v>
      </c>
      <c r="F43" s="1175"/>
      <c r="G43" s="1175"/>
      <c r="H43" s="1176"/>
      <c r="I43" s="86">
        <v>8813</v>
      </c>
      <c r="J43" s="87">
        <v>8622</v>
      </c>
      <c r="K43" s="87">
        <v>8077</v>
      </c>
      <c r="L43" s="87">
        <v>7573</v>
      </c>
      <c r="M43" s="88">
        <v>6958</v>
      </c>
    </row>
    <row r="44" spans="2:13" ht="27.75" customHeight="1">
      <c r="B44" s="1171"/>
      <c r="C44" s="1172"/>
      <c r="D44" s="85"/>
      <c r="E44" s="1175" t="s">
        <v>28</v>
      </c>
      <c r="F44" s="1175"/>
      <c r="G44" s="1175"/>
      <c r="H44" s="1176"/>
      <c r="I44" s="86">
        <v>175</v>
      </c>
      <c r="J44" s="87">
        <v>117</v>
      </c>
      <c r="K44" s="87">
        <v>192</v>
      </c>
      <c r="L44" s="87">
        <v>184</v>
      </c>
      <c r="M44" s="88">
        <v>190</v>
      </c>
    </row>
    <row r="45" spans="2:13" ht="27.75" customHeight="1">
      <c r="B45" s="1171"/>
      <c r="C45" s="1172"/>
      <c r="D45" s="85"/>
      <c r="E45" s="1175" t="s">
        <v>29</v>
      </c>
      <c r="F45" s="1175"/>
      <c r="G45" s="1175"/>
      <c r="H45" s="1176"/>
      <c r="I45" s="86">
        <v>1629</v>
      </c>
      <c r="J45" s="87">
        <v>1484</v>
      </c>
      <c r="K45" s="87">
        <v>1460</v>
      </c>
      <c r="L45" s="87">
        <v>1397</v>
      </c>
      <c r="M45" s="88">
        <v>1227</v>
      </c>
    </row>
    <row r="46" spans="2:13" ht="27.75" customHeight="1">
      <c r="B46" s="1171"/>
      <c r="C46" s="1172"/>
      <c r="D46" s="85"/>
      <c r="E46" s="1175" t="s">
        <v>30</v>
      </c>
      <c r="F46" s="1175"/>
      <c r="G46" s="1175"/>
      <c r="H46" s="1176"/>
      <c r="I46" s="86">
        <v>3</v>
      </c>
      <c r="J46" s="87">
        <v>1</v>
      </c>
      <c r="K46" s="87">
        <v>1</v>
      </c>
      <c r="L46" s="87">
        <v>0</v>
      </c>
      <c r="M46" s="88">
        <v>0</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1786</v>
      </c>
      <c r="J49" s="87">
        <v>2085</v>
      </c>
      <c r="K49" s="87">
        <v>2461</v>
      </c>
      <c r="L49" s="87">
        <v>2837</v>
      </c>
      <c r="M49" s="88">
        <v>3244</v>
      </c>
    </row>
    <row r="50" spans="2:13" ht="27.75" customHeight="1">
      <c r="B50" s="1171"/>
      <c r="C50" s="1172"/>
      <c r="D50" s="85"/>
      <c r="E50" s="1175" t="s">
        <v>35</v>
      </c>
      <c r="F50" s="1175"/>
      <c r="G50" s="1175"/>
      <c r="H50" s="1176"/>
      <c r="I50" s="86">
        <v>213</v>
      </c>
      <c r="J50" s="87">
        <v>172</v>
      </c>
      <c r="K50" s="87">
        <v>154</v>
      </c>
      <c r="L50" s="87">
        <v>134</v>
      </c>
      <c r="M50" s="88">
        <v>193</v>
      </c>
    </row>
    <row r="51" spans="2:13" ht="27.75" customHeight="1">
      <c r="B51" s="1173"/>
      <c r="C51" s="1174"/>
      <c r="D51" s="85"/>
      <c r="E51" s="1175" t="s">
        <v>36</v>
      </c>
      <c r="F51" s="1175"/>
      <c r="G51" s="1175"/>
      <c r="H51" s="1176"/>
      <c r="I51" s="86">
        <v>15303</v>
      </c>
      <c r="J51" s="87">
        <v>15255</v>
      </c>
      <c r="K51" s="87">
        <v>15070</v>
      </c>
      <c r="L51" s="87">
        <v>14779</v>
      </c>
      <c r="M51" s="88">
        <v>14809</v>
      </c>
    </row>
    <row r="52" spans="2:13" ht="27.75" customHeight="1" thickBot="1">
      <c r="B52" s="1177" t="s">
        <v>37</v>
      </c>
      <c r="C52" s="1178"/>
      <c r="D52" s="90"/>
      <c r="E52" s="1179" t="s">
        <v>38</v>
      </c>
      <c r="F52" s="1179"/>
      <c r="G52" s="1179"/>
      <c r="H52" s="1180"/>
      <c r="I52" s="91">
        <v>4915</v>
      </c>
      <c r="J52" s="92">
        <v>4541</v>
      </c>
      <c r="K52" s="92">
        <v>3862</v>
      </c>
      <c r="L52" s="92">
        <v>3212</v>
      </c>
      <c r="M52" s="93">
        <v>2643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183334</v>
      </c>
      <c r="E3" s="116"/>
      <c r="F3" s="117">
        <v>106194</v>
      </c>
      <c r="G3" s="118"/>
      <c r="H3" s="119"/>
    </row>
    <row r="4" spans="1:8">
      <c r="A4" s="120"/>
      <c r="B4" s="121"/>
      <c r="C4" s="122"/>
      <c r="D4" s="123">
        <v>43610</v>
      </c>
      <c r="E4" s="124"/>
      <c r="F4" s="125">
        <v>51075</v>
      </c>
      <c r="G4" s="126"/>
      <c r="H4" s="127"/>
    </row>
    <row r="5" spans="1:8">
      <c r="A5" s="108" t="s">
        <v>511</v>
      </c>
      <c r="B5" s="113"/>
      <c r="C5" s="114"/>
      <c r="D5" s="115">
        <v>66581</v>
      </c>
      <c r="E5" s="116"/>
      <c r="F5" s="117">
        <v>90833</v>
      </c>
      <c r="G5" s="118"/>
      <c r="H5" s="119"/>
    </row>
    <row r="6" spans="1:8">
      <c r="A6" s="120"/>
      <c r="B6" s="121"/>
      <c r="C6" s="122"/>
      <c r="D6" s="123">
        <v>23506</v>
      </c>
      <c r="E6" s="124"/>
      <c r="F6" s="125">
        <v>47037</v>
      </c>
      <c r="G6" s="126"/>
      <c r="H6" s="127"/>
    </row>
    <row r="7" spans="1:8">
      <c r="A7" s="108" t="s">
        <v>512</v>
      </c>
      <c r="B7" s="113"/>
      <c r="C7" s="114"/>
      <c r="D7" s="115">
        <v>39092</v>
      </c>
      <c r="E7" s="116"/>
      <c r="F7" s="117">
        <v>79181</v>
      </c>
      <c r="G7" s="118"/>
      <c r="H7" s="119"/>
    </row>
    <row r="8" spans="1:8">
      <c r="A8" s="120"/>
      <c r="B8" s="121"/>
      <c r="C8" s="122"/>
      <c r="D8" s="123">
        <v>22683</v>
      </c>
      <c r="E8" s="124"/>
      <c r="F8" s="125">
        <v>40448</v>
      </c>
      <c r="G8" s="126"/>
      <c r="H8" s="127"/>
    </row>
    <row r="9" spans="1:8">
      <c r="A9" s="108" t="s">
        <v>513</v>
      </c>
      <c r="B9" s="113"/>
      <c r="C9" s="114"/>
      <c r="D9" s="115">
        <v>56218</v>
      </c>
      <c r="E9" s="116"/>
      <c r="F9" s="117">
        <v>118124</v>
      </c>
      <c r="G9" s="118"/>
      <c r="H9" s="119"/>
    </row>
    <row r="10" spans="1:8">
      <c r="A10" s="120"/>
      <c r="B10" s="121"/>
      <c r="C10" s="122"/>
      <c r="D10" s="123">
        <v>33322</v>
      </c>
      <c r="E10" s="124"/>
      <c r="F10" s="125">
        <v>54614</v>
      </c>
      <c r="G10" s="126"/>
      <c r="H10" s="127"/>
    </row>
    <row r="11" spans="1:8">
      <c r="A11" s="108" t="s">
        <v>514</v>
      </c>
      <c r="B11" s="113"/>
      <c r="C11" s="114"/>
      <c r="D11" s="115">
        <v>129981</v>
      </c>
      <c r="E11" s="116"/>
      <c r="F11" s="117">
        <v>101693</v>
      </c>
      <c r="G11" s="118"/>
      <c r="H11" s="119"/>
    </row>
    <row r="12" spans="1:8">
      <c r="A12" s="120"/>
      <c r="B12" s="121"/>
      <c r="C12" s="128"/>
      <c r="D12" s="123">
        <v>99001</v>
      </c>
      <c r="E12" s="124"/>
      <c r="F12" s="125">
        <v>51066</v>
      </c>
      <c r="G12" s="126"/>
      <c r="H12" s="127"/>
    </row>
    <row r="13" spans="1:8">
      <c r="A13" s="108"/>
      <c r="B13" s="113"/>
      <c r="C13" s="129"/>
      <c r="D13" s="130">
        <v>95041</v>
      </c>
      <c r="E13" s="131"/>
      <c r="F13" s="132">
        <v>99205</v>
      </c>
      <c r="G13" s="133"/>
      <c r="H13" s="119"/>
    </row>
    <row r="14" spans="1:8">
      <c r="A14" s="120"/>
      <c r="B14" s="121"/>
      <c r="C14" s="122"/>
      <c r="D14" s="123">
        <v>44424</v>
      </c>
      <c r="E14" s="124"/>
      <c r="F14" s="125">
        <v>48848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4.05</v>
      </c>
      <c r="C19" s="134">
        <f>ROUND(VALUE(SUBSTITUTE(実質収支比率等に係る経年分析!G$48,"▲","-")),2)</f>
        <v>5.39</v>
      </c>
      <c r="D19" s="134">
        <f>ROUND(VALUE(SUBSTITUTE(実質収支比率等に係る経年分析!H$48,"▲","-")),2)</f>
        <v>5.68</v>
      </c>
      <c r="E19" s="134">
        <f>ROUND(VALUE(SUBSTITUTE(実質収支比率等に係る経年分析!I$48,"▲","-")),2)</f>
        <v>5.01</v>
      </c>
      <c r="F19" s="134">
        <f>ROUND(VALUE(SUBSTITUTE(実質収支比率等に係る経年分析!J$48,"▲","-")),2)</f>
        <v>6.24</v>
      </c>
    </row>
    <row r="20" spans="1:11">
      <c r="A20" s="134" t="s">
        <v>43</v>
      </c>
      <c r="B20" s="134">
        <f>ROUND(VALUE(SUBSTITUTE(実質収支比率等に係る経年分析!F$47,"▲","-")),2)</f>
        <v>20.239999999999998</v>
      </c>
      <c r="C20" s="134">
        <f>ROUND(VALUE(SUBSTITUTE(実質収支比率等に係る経年分析!G$47,"▲","-")),2)</f>
        <v>24.77</v>
      </c>
      <c r="D20" s="134">
        <f>ROUND(VALUE(SUBSTITUTE(実質収支比率等に係る経年分析!H$47,"▲","-")),2)</f>
        <v>30.23</v>
      </c>
      <c r="E20" s="134">
        <f>ROUND(VALUE(SUBSTITUTE(実質収支比率等に係る経年分析!I$47,"▲","-")),2)</f>
        <v>35.39</v>
      </c>
      <c r="F20" s="134">
        <f>ROUND(VALUE(SUBSTITUTE(実質収支比率等に係る経年分析!J$47,"▲","-")),2)</f>
        <v>41.12</v>
      </c>
    </row>
    <row r="21" spans="1:11">
      <c r="A21" s="134" t="s">
        <v>44</v>
      </c>
      <c r="B21" s="134">
        <f>IF(ISNUMBER(VALUE(SUBSTITUTE(実質収支比率等に係る経年分析!F$49,"▲","-"))),ROUND(VALUE(SUBSTITUTE(実質収支比率等に係る経年分析!F$49,"▲","-")),2),NA())</f>
        <v>8.09</v>
      </c>
      <c r="C21" s="134">
        <f>IF(ISNUMBER(VALUE(SUBSTITUTE(実質収支比率等に係る経年分析!G$49,"▲","-"))),ROUND(VALUE(SUBSTITUTE(実質収支比率等に係る経年分析!G$49,"▲","-")),2),NA())</f>
        <v>5.47</v>
      </c>
      <c r="D21" s="134">
        <f>IF(ISNUMBER(VALUE(SUBSTITUTE(実質収支比率等に係る経年分析!H$49,"▲","-"))),ROUND(VALUE(SUBSTITUTE(実質収支比率等に係る経年分析!H$49,"▲","-")),2),NA())</f>
        <v>5.28</v>
      </c>
      <c r="E21" s="134">
        <f>IF(ISNUMBER(VALUE(SUBSTITUTE(実質収支比率等に係る経年分析!I$49,"▲","-"))),ROUND(VALUE(SUBSTITUTE(実質収支比率等に係る経年分析!I$49,"▲","-")),2),NA())</f>
        <v>4.5599999999999996</v>
      </c>
      <c r="F21" s="134">
        <f>IF(ISNUMBER(VALUE(SUBSTITUTE(実質収支比率等に係る経年分析!J$49,"▲","-"))),ROUND(VALUE(SUBSTITUTE(実質収支比率等に係る経年分析!J$49,"▲","-")),2),NA())</f>
        <v>6.87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f>IF(ROUND(VALUE(SUBSTITUTE(連結実質赤字比率に係る赤字・黒字の構成分析!H$36,"▲", "-")), 2) &lt; 0, ABS(ROUND(VALUE(SUBSTITUTE(連結実質赤字比率に係る赤字・黒字の構成分析!H$36,"▲", "-")), 2)), NA())</f>
        <v>0.03</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1440</v>
      </c>
      <c r="E42" s="136"/>
      <c r="F42" s="136"/>
      <c r="G42" s="136">
        <f>'実質公債費比率（分子）の構造'!L$52</f>
        <v>1412</v>
      </c>
      <c r="H42" s="136"/>
      <c r="I42" s="136"/>
      <c r="J42" s="136">
        <f>'実質公債費比率（分子）の構造'!M$52</f>
        <v>1417</v>
      </c>
      <c r="K42" s="136"/>
      <c r="L42" s="136"/>
      <c r="M42" s="136">
        <f>'実質公債費比率（分子）の構造'!N$52</f>
        <v>1437</v>
      </c>
      <c r="N42" s="136"/>
      <c r="O42" s="136"/>
      <c r="P42" s="136">
        <f>'実質公債費比率（分子）の構造'!O$52</f>
        <v>1469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v>
      </c>
      <c r="C44" s="136"/>
      <c r="D44" s="136"/>
      <c r="E44" s="136">
        <f>'実質公債費比率（分子）の構造'!L$50</f>
        <v>14</v>
      </c>
      <c r="F44" s="136"/>
      <c r="G44" s="136"/>
      <c r="H44" s="136">
        <f>'実質公債費比率（分子）の構造'!M$50</f>
        <v>5</v>
      </c>
      <c r="I44" s="136"/>
      <c r="J44" s="136"/>
      <c r="K44" s="136">
        <f>'実質公債費比率（分子）の構造'!N$50</f>
        <v>3</v>
      </c>
      <c r="L44" s="136"/>
      <c r="M44" s="136"/>
      <c r="N44" s="136">
        <f>'実質公債費比率（分子）の構造'!O$50</f>
        <v>0</v>
      </c>
      <c r="O44" s="136"/>
      <c r="P44" s="136"/>
    </row>
    <row r="45" spans="1:16">
      <c r="A45" s="136" t="s">
        <v>54</v>
      </c>
      <c r="B45" s="136">
        <f>'実質公債費比率（分子）の構造'!K$49</f>
        <v>37</v>
      </c>
      <c r="C45" s="136"/>
      <c r="D45" s="136"/>
      <c r="E45" s="136">
        <f>'実質公債費比率（分子）の構造'!L$49</f>
        <v>32</v>
      </c>
      <c r="F45" s="136"/>
      <c r="G45" s="136"/>
      <c r="H45" s="136">
        <f>'実質公債費比率（分子）の構造'!M$49</f>
        <v>23</v>
      </c>
      <c r="I45" s="136"/>
      <c r="J45" s="136"/>
      <c r="K45" s="136">
        <f>'実質公債費比率（分子）の構造'!N$49</f>
        <v>19</v>
      </c>
      <c r="L45" s="136"/>
      <c r="M45" s="136"/>
      <c r="N45" s="136">
        <f>'実質公債費比率（分子）の構造'!O$49</f>
        <v>3</v>
      </c>
      <c r="O45" s="136"/>
      <c r="P45" s="136"/>
    </row>
    <row r="46" spans="1:16">
      <c r="A46" s="136" t="s">
        <v>55</v>
      </c>
      <c r="B46" s="136">
        <f>'実質公債費比率（分子）の構造'!K$48</f>
        <v>808</v>
      </c>
      <c r="C46" s="136"/>
      <c r="D46" s="136"/>
      <c r="E46" s="136">
        <f>'実質公債費比率（分子）の構造'!L$48</f>
        <v>778</v>
      </c>
      <c r="F46" s="136"/>
      <c r="G46" s="136"/>
      <c r="H46" s="136">
        <f>'実質公債費比率（分子）の構造'!M$48</f>
        <v>735</v>
      </c>
      <c r="I46" s="136"/>
      <c r="J46" s="136"/>
      <c r="K46" s="136">
        <f>'実質公債費比率（分子）の構造'!N$48</f>
        <v>714</v>
      </c>
      <c r="L46" s="136"/>
      <c r="M46" s="136"/>
      <c r="N46" s="136">
        <f>'実質公債費比率（分子）の構造'!O$48</f>
        <v>659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1228</v>
      </c>
      <c r="C49" s="136"/>
      <c r="D49" s="136"/>
      <c r="E49" s="136">
        <f>'実質公債費比率（分子）の構造'!L$45</f>
        <v>1243</v>
      </c>
      <c r="F49" s="136"/>
      <c r="G49" s="136"/>
      <c r="H49" s="136">
        <f>'実質公債費比率（分子）の構造'!M$45</f>
        <v>1275</v>
      </c>
      <c r="I49" s="136"/>
      <c r="J49" s="136"/>
      <c r="K49" s="136">
        <f>'実質公債費比率（分子）の構造'!N$45</f>
        <v>1265</v>
      </c>
      <c r="L49" s="136"/>
      <c r="M49" s="136"/>
      <c r="N49" s="136">
        <f>'実質公債費比率（分子）の構造'!O$45</f>
        <v>1224</v>
      </c>
      <c r="O49" s="136"/>
      <c r="P49" s="136"/>
    </row>
    <row r="50" spans="1:16">
      <c r="A50" s="136" t="s">
        <v>58</v>
      </c>
      <c r="B50" s="136" t="e">
        <f>NA()</f>
        <v>#N/A</v>
      </c>
      <c r="C50" s="136">
        <f>IF(ISNUMBER('実質公債費比率（分子）の構造'!K$53),'実質公債費比率（分子）の構造'!K$53,NA())</f>
        <v>648</v>
      </c>
      <c r="D50" s="136" t="e">
        <f>NA()</f>
        <v>#N/A</v>
      </c>
      <c r="E50" s="136" t="e">
        <f>NA()</f>
        <v>#N/A</v>
      </c>
      <c r="F50" s="136">
        <f>IF(ISNUMBER('実質公債費比率（分子）の構造'!L$53),'実質公債費比率（分子）の構造'!L$53,NA())</f>
        <v>655</v>
      </c>
      <c r="G50" s="136" t="e">
        <f>NA()</f>
        <v>#N/A</v>
      </c>
      <c r="H50" s="136" t="e">
        <f>NA()</f>
        <v>#N/A</v>
      </c>
      <c r="I50" s="136">
        <f>IF(ISNUMBER('実質公債費比率（分子）の構造'!M$53),'実質公債費比率（分子）の構造'!M$53,NA())</f>
        <v>621</v>
      </c>
      <c r="J50" s="136" t="e">
        <f>NA()</f>
        <v>#N/A</v>
      </c>
      <c r="K50" s="136" t="e">
        <f>NA()</f>
        <v>#N/A</v>
      </c>
      <c r="L50" s="136">
        <f>IF(ISNUMBER('実質公債費比率（分子）の構造'!N$53),'実質公債費比率（分子）の構造'!N$53,NA())</f>
        <v>564</v>
      </c>
      <c r="M50" s="136" t="e">
        <f>NA()</f>
        <v>#N/A</v>
      </c>
      <c r="N50" s="136" t="e">
        <f>NA()</f>
        <v>#N/A</v>
      </c>
      <c r="O50" s="136">
        <f>IF(ISNUMBER('実質公債費比率（分子）の構造'!O$53),'実質公債費比率（分子）の構造'!O$53,NA())</f>
        <v>417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15303</v>
      </c>
      <c r="E56" s="135"/>
      <c r="F56" s="135"/>
      <c r="G56" s="135">
        <f>'将来負担比率（分子）の構造'!J$51</f>
        <v>15255</v>
      </c>
      <c r="H56" s="135"/>
      <c r="I56" s="135"/>
      <c r="J56" s="135">
        <f>'将来負担比率（分子）の構造'!K$51</f>
        <v>15070</v>
      </c>
      <c r="K56" s="135"/>
      <c r="L56" s="135"/>
      <c r="M56" s="135">
        <f>'将来負担比率（分子）の構造'!L$51</f>
        <v>14779</v>
      </c>
      <c r="N56" s="135"/>
      <c r="O56" s="135"/>
      <c r="P56" s="135">
        <f>'将来負担比率（分子）の構造'!M$51</f>
        <v>14809</v>
      </c>
    </row>
    <row r="57" spans="1:16">
      <c r="A57" s="135" t="s">
        <v>35</v>
      </c>
      <c r="B57" s="135"/>
      <c r="C57" s="135"/>
      <c r="D57" s="135">
        <f>'将来負担比率（分子）の構造'!I$50</f>
        <v>213</v>
      </c>
      <c r="E57" s="135"/>
      <c r="F57" s="135"/>
      <c r="G57" s="135">
        <f>'将来負担比率（分子）の構造'!J$50</f>
        <v>172</v>
      </c>
      <c r="H57" s="135"/>
      <c r="I57" s="135"/>
      <c r="J57" s="135">
        <f>'将来負担比率（分子）の構造'!K$50</f>
        <v>154</v>
      </c>
      <c r="K57" s="135"/>
      <c r="L57" s="135"/>
      <c r="M57" s="135">
        <f>'将来負担比率（分子）の構造'!L$50</f>
        <v>134</v>
      </c>
      <c r="N57" s="135"/>
      <c r="O57" s="135"/>
      <c r="P57" s="135">
        <f>'将来負担比率（分子）の構造'!M$50</f>
        <v>193</v>
      </c>
    </row>
    <row r="58" spans="1:16">
      <c r="A58" s="135" t="s">
        <v>34</v>
      </c>
      <c r="B58" s="135"/>
      <c r="C58" s="135"/>
      <c r="D58" s="135">
        <f>'将来負担比率（分子）の構造'!I$49</f>
        <v>1786</v>
      </c>
      <c r="E58" s="135"/>
      <c r="F58" s="135"/>
      <c r="G58" s="135">
        <f>'将来負担比率（分子）の構造'!J$49</f>
        <v>2085</v>
      </c>
      <c r="H58" s="135"/>
      <c r="I58" s="135"/>
      <c r="J58" s="135">
        <f>'将来負担比率（分子）の構造'!K$49</f>
        <v>2461</v>
      </c>
      <c r="K58" s="135"/>
      <c r="L58" s="135"/>
      <c r="M58" s="135">
        <f>'将来負担比率（分子）の構造'!L$49</f>
        <v>2837</v>
      </c>
      <c r="N58" s="135"/>
      <c r="O58" s="135"/>
      <c r="P58" s="135">
        <f>'将来負担比率（分子）の構造'!M$49</f>
        <v>3244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1</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1629</v>
      </c>
      <c r="C62" s="135"/>
      <c r="D62" s="135"/>
      <c r="E62" s="135">
        <f>'将来負担比率（分子）の構造'!J$45</f>
        <v>1484</v>
      </c>
      <c r="F62" s="135"/>
      <c r="G62" s="135"/>
      <c r="H62" s="135">
        <f>'将来負担比率（分子）の構造'!K$45</f>
        <v>1460</v>
      </c>
      <c r="I62" s="135"/>
      <c r="J62" s="135"/>
      <c r="K62" s="135">
        <f>'将来負担比率（分子）の構造'!L$45</f>
        <v>1397</v>
      </c>
      <c r="L62" s="135"/>
      <c r="M62" s="135"/>
      <c r="N62" s="135">
        <f>'将来負担比率（分子）の構造'!M$45</f>
        <v>1227</v>
      </c>
      <c r="O62" s="135"/>
      <c r="P62" s="135"/>
    </row>
    <row r="63" spans="1:16">
      <c r="A63" s="135" t="s">
        <v>28</v>
      </c>
      <c r="B63" s="135">
        <f>'将来負担比率（分子）の構造'!I$44</f>
        <v>175</v>
      </c>
      <c r="C63" s="135"/>
      <c r="D63" s="135"/>
      <c r="E63" s="135">
        <f>'将来負担比率（分子）の構造'!J$44</f>
        <v>117</v>
      </c>
      <c r="F63" s="135"/>
      <c r="G63" s="135"/>
      <c r="H63" s="135">
        <f>'将来負担比率（分子）の構造'!K$44</f>
        <v>192</v>
      </c>
      <c r="I63" s="135"/>
      <c r="J63" s="135"/>
      <c r="K63" s="135">
        <f>'将来負担比率（分子）の構造'!L$44</f>
        <v>184</v>
      </c>
      <c r="L63" s="135"/>
      <c r="M63" s="135"/>
      <c r="N63" s="135">
        <f>'将来負担比率（分子）の構造'!M$44</f>
        <v>190</v>
      </c>
      <c r="O63" s="135"/>
      <c r="P63" s="135"/>
    </row>
    <row r="64" spans="1:16">
      <c r="A64" s="135" t="s">
        <v>27</v>
      </c>
      <c r="B64" s="135">
        <f>'将来負担比率（分子）の構造'!I$43</f>
        <v>8813</v>
      </c>
      <c r="C64" s="135"/>
      <c r="D64" s="135"/>
      <c r="E64" s="135">
        <f>'将来負担比率（分子）の構造'!J$43</f>
        <v>8622</v>
      </c>
      <c r="F64" s="135"/>
      <c r="G64" s="135"/>
      <c r="H64" s="135">
        <f>'将来負担比率（分子）の構造'!K$43</f>
        <v>8077</v>
      </c>
      <c r="I64" s="135"/>
      <c r="J64" s="135"/>
      <c r="K64" s="135">
        <f>'将来負担比率（分子）の構造'!L$43</f>
        <v>7573</v>
      </c>
      <c r="L64" s="135"/>
      <c r="M64" s="135"/>
      <c r="N64" s="135">
        <f>'将来負担比率（分子）の構造'!M$43</f>
        <v>6958</v>
      </c>
      <c r="O64" s="135"/>
      <c r="P64" s="135"/>
    </row>
    <row r="65" spans="1:16">
      <c r="A65" s="135" t="s">
        <v>26</v>
      </c>
      <c r="B65" s="135">
        <f>'将来負担比率（分子）の構造'!I$42</f>
        <v>20</v>
      </c>
      <c r="C65" s="135"/>
      <c r="D65" s="135"/>
      <c r="E65" s="135">
        <f>'将来負担比率（分子）の構造'!J$42</f>
        <v>7</v>
      </c>
      <c r="F65" s="135"/>
      <c r="G65" s="135"/>
      <c r="H65" s="135">
        <f>'将来負担比率（分子）の構造'!K$42</f>
        <v>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11577</v>
      </c>
      <c r="C66" s="135"/>
      <c r="D66" s="135"/>
      <c r="E66" s="135">
        <f>'将来負担比率（分子）の構造'!J$41</f>
        <v>11823</v>
      </c>
      <c r="F66" s="135"/>
      <c r="G66" s="135"/>
      <c r="H66" s="135">
        <f>'将来負担比率（分子）の構造'!K$41</f>
        <v>11815</v>
      </c>
      <c r="I66" s="135"/>
      <c r="J66" s="135"/>
      <c r="K66" s="135">
        <f>'将来負担比率（分子）の構造'!L$41</f>
        <v>11808</v>
      </c>
      <c r="L66" s="135"/>
      <c r="M66" s="135"/>
      <c r="N66" s="135">
        <f>'将来負担比率（分子）の構造'!M$41</f>
        <v>12515</v>
      </c>
      <c r="O66" s="135"/>
      <c r="P66" s="135"/>
    </row>
    <row r="67" spans="1:16">
      <c r="A67" s="135" t="s">
        <v>62</v>
      </c>
      <c r="B67" s="135" t="e">
        <f>NA()</f>
        <v>#N/A</v>
      </c>
      <c r="C67" s="135">
        <f>IF(ISNUMBER('将来負担比率（分子）の構造'!I$52), IF('将来負担比率（分子）の構造'!I$52 &lt; 0, 0, '将来負担比率（分子）の構造'!I$52), NA())</f>
        <v>4915</v>
      </c>
      <c r="D67" s="135" t="e">
        <f>NA()</f>
        <v>#N/A</v>
      </c>
      <c r="E67" s="135" t="e">
        <f>NA()</f>
        <v>#N/A</v>
      </c>
      <c r="F67" s="135">
        <f>IF(ISNUMBER('将来負担比率（分子）の構造'!J$52), IF('将来負担比率（分子）の構造'!J$52 &lt; 0, 0, '将来負担比率（分子）の構造'!J$52), NA())</f>
        <v>4541</v>
      </c>
      <c r="G67" s="135" t="e">
        <f>NA()</f>
        <v>#N/A</v>
      </c>
      <c r="H67" s="135" t="e">
        <f>NA()</f>
        <v>#N/A</v>
      </c>
      <c r="I67" s="135">
        <f>IF(ISNUMBER('将来負担比率（分子）の構造'!K$52), IF('将来負担比率（分子）の構造'!K$52 &lt; 0, 0, '将来負担比率（分子）の構造'!K$52), NA())</f>
        <v>3862</v>
      </c>
      <c r="J67" s="135" t="e">
        <f>NA()</f>
        <v>#N/A</v>
      </c>
      <c r="K67" s="135" t="e">
        <f>NA()</f>
        <v>#N/A</v>
      </c>
      <c r="L67" s="135">
        <f>IF(ISNUMBER('将来負担比率（分子）の構造'!L$52), IF('将来負担比率（分子）の構造'!L$52 &lt; 0, 0, '将来負担比率（分子）の構造'!L$52), NA())</f>
        <v>3212</v>
      </c>
      <c r="M67" s="135" t="e">
        <f>NA()</f>
        <v>#N/A</v>
      </c>
      <c r="N67" s="135" t="e">
        <f>NA()</f>
        <v>#N/A</v>
      </c>
      <c r="O67" s="135">
        <f>IF(ISNUMBER('将来負担比率（分子）の構造'!M$52), IF('将来負担比率（分子）の構造'!M$52 &lt; 0, 0, '将来負担比率（分子）の構造'!M$52), NA())</f>
        <v>2643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1295810</v>
      </c>
      <c r="S5" s="639"/>
      <c r="T5" s="639"/>
      <c r="U5" s="639"/>
      <c r="V5" s="639"/>
      <c r="W5" s="639"/>
      <c r="X5" s="639"/>
      <c r="Y5" s="686"/>
      <c r="Z5" s="699">
        <v>10.5</v>
      </c>
      <c r="AA5" s="699"/>
      <c r="AB5" s="699"/>
      <c r="AC5" s="699"/>
      <c r="AD5" s="700">
        <v>1295810</v>
      </c>
      <c r="AE5" s="700"/>
      <c r="AF5" s="700"/>
      <c r="AG5" s="700"/>
      <c r="AH5" s="700"/>
      <c r="AI5" s="700"/>
      <c r="AJ5" s="700"/>
      <c r="AK5" s="700"/>
      <c r="AL5" s="687">
        <v>19.399999999999999</v>
      </c>
      <c r="AM5" s="656"/>
      <c r="AN5" s="656"/>
      <c r="AO5" s="688"/>
      <c r="AP5" s="675" t="s">
        <v>208</v>
      </c>
      <c r="AQ5" s="676"/>
      <c r="AR5" s="676"/>
      <c r="AS5" s="676"/>
      <c r="AT5" s="676"/>
      <c r="AU5" s="676"/>
      <c r="AV5" s="676"/>
      <c r="AW5" s="676"/>
      <c r="AX5" s="676"/>
      <c r="AY5" s="676"/>
      <c r="AZ5" s="676"/>
      <c r="BA5" s="676"/>
      <c r="BB5" s="676"/>
      <c r="BC5" s="676"/>
      <c r="BD5" s="676"/>
      <c r="BE5" s="676"/>
      <c r="BF5" s="677"/>
      <c r="BG5" s="588">
        <v>1295810</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71668</v>
      </c>
      <c r="S6" s="589"/>
      <c r="T6" s="589"/>
      <c r="U6" s="589"/>
      <c r="V6" s="589"/>
      <c r="W6" s="589"/>
      <c r="X6" s="589"/>
      <c r="Y6" s="590"/>
      <c r="Z6" s="641">
        <v>0.6</v>
      </c>
      <c r="AA6" s="641"/>
      <c r="AB6" s="641"/>
      <c r="AC6" s="641"/>
      <c r="AD6" s="642">
        <v>71668</v>
      </c>
      <c r="AE6" s="642"/>
      <c r="AF6" s="642"/>
      <c r="AG6" s="642"/>
      <c r="AH6" s="642"/>
      <c r="AI6" s="642"/>
      <c r="AJ6" s="642"/>
      <c r="AK6" s="642"/>
      <c r="AL6" s="611">
        <v>1.1000000000000001</v>
      </c>
      <c r="AM6" s="643"/>
      <c r="AN6" s="643"/>
      <c r="AO6" s="644"/>
      <c r="AP6" s="585" t="s">
        <v>214</v>
      </c>
      <c r="AQ6" s="586"/>
      <c r="AR6" s="586"/>
      <c r="AS6" s="586"/>
      <c r="AT6" s="586"/>
      <c r="AU6" s="586"/>
      <c r="AV6" s="586"/>
      <c r="AW6" s="586"/>
      <c r="AX6" s="586"/>
      <c r="AY6" s="586"/>
      <c r="AZ6" s="586"/>
      <c r="BA6" s="586"/>
      <c r="BB6" s="586"/>
      <c r="BC6" s="586"/>
      <c r="BD6" s="586"/>
      <c r="BE6" s="586"/>
      <c r="BF6" s="587"/>
      <c r="BG6" s="588">
        <v>1295810</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108138</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108134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4111</v>
      </c>
      <c r="S7" s="589"/>
      <c r="T7" s="589"/>
      <c r="U7" s="589"/>
      <c r="V7" s="589"/>
      <c r="W7" s="589"/>
      <c r="X7" s="589"/>
      <c r="Y7" s="590"/>
      <c r="Z7" s="641">
        <v>0</v>
      </c>
      <c r="AA7" s="641"/>
      <c r="AB7" s="641"/>
      <c r="AC7" s="641"/>
      <c r="AD7" s="642">
        <v>4111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571205</v>
      </c>
      <c r="BH7" s="589"/>
      <c r="BI7" s="589"/>
      <c r="BJ7" s="589"/>
      <c r="BK7" s="589"/>
      <c r="BL7" s="589"/>
      <c r="BM7" s="589"/>
      <c r="BN7" s="590"/>
      <c r="BO7" s="641">
        <v>44.1</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2366585</v>
      </c>
      <c r="CS7" s="589"/>
      <c r="CT7" s="589"/>
      <c r="CU7" s="589"/>
      <c r="CV7" s="589"/>
      <c r="CW7" s="589"/>
      <c r="CX7" s="589"/>
      <c r="CY7" s="590"/>
      <c r="CZ7" s="641">
        <v>19.899999999999999</v>
      </c>
      <c r="DA7" s="641"/>
      <c r="DB7" s="641"/>
      <c r="DC7" s="641"/>
      <c r="DD7" s="594">
        <v>723912</v>
      </c>
      <c r="DE7" s="589"/>
      <c r="DF7" s="589"/>
      <c r="DG7" s="589"/>
      <c r="DH7" s="589"/>
      <c r="DI7" s="589"/>
      <c r="DJ7" s="589"/>
      <c r="DK7" s="589"/>
      <c r="DL7" s="589"/>
      <c r="DM7" s="589"/>
      <c r="DN7" s="589"/>
      <c r="DO7" s="589"/>
      <c r="DP7" s="590"/>
      <c r="DQ7" s="594">
        <v>1466701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10150</v>
      </c>
      <c r="S8" s="589"/>
      <c r="T8" s="589"/>
      <c r="U8" s="589"/>
      <c r="V8" s="589"/>
      <c r="W8" s="589"/>
      <c r="X8" s="589"/>
      <c r="Y8" s="590"/>
      <c r="Z8" s="641">
        <v>0.1</v>
      </c>
      <c r="AA8" s="641"/>
      <c r="AB8" s="641"/>
      <c r="AC8" s="641"/>
      <c r="AD8" s="642">
        <v>10150</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26466</v>
      </c>
      <c r="BH8" s="589"/>
      <c r="BI8" s="589"/>
      <c r="BJ8" s="589"/>
      <c r="BK8" s="589"/>
      <c r="BL8" s="589"/>
      <c r="BM8" s="589"/>
      <c r="BN8" s="590"/>
      <c r="BO8" s="641">
        <v>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4047997</v>
      </c>
      <c r="CS8" s="589"/>
      <c r="CT8" s="589"/>
      <c r="CU8" s="589"/>
      <c r="CV8" s="589"/>
      <c r="CW8" s="589"/>
      <c r="CX8" s="589"/>
      <c r="CY8" s="590"/>
      <c r="CZ8" s="641">
        <v>34.1</v>
      </c>
      <c r="DA8" s="641"/>
      <c r="DB8" s="641"/>
      <c r="DC8" s="641"/>
      <c r="DD8" s="594">
        <v>813853</v>
      </c>
      <c r="DE8" s="589"/>
      <c r="DF8" s="589"/>
      <c r="DG8" s="589"/>
      <c r="DH8" s="589"/>
      <c r="DI8" s="589"/>
      <c r="DJ8" s="589"/>
      <c r="DK8" s="589"/>
      <c r="DL8" s="589"/>
      <c r="DM8" s="589"/>
      <c r="DN8" s="589"/>
      <c r="DO8" s="589"/>
      <c r="DP8" s="590"/>
      <c r="DQ8" s="594">
        <v>2066554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5272</v>
      </c>
      <c r="S9" s="589"/>
      <c r="T9" s="589"/>
      <c r="U9" s="589"/>
      <c r="V9" s="589"/>
      <c r="W9" s="589"/>
      <c r="X9" s="589"/>
      <c r="Y9" s="590"/>
      <c r="Z9" s="641">
        <v>0</v>
      </c>
      <c r="AA9" s="641"/>
      <c r="AB9" s="641"/>
      <c r="AC9" s="641"/>
      <c r="AD9" s="642">
        <v>5272</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499802</v>
      </c>
      <c r="BH9" s="589"/>
      <c r="BI9" s="589"/>
      <c r="BJ9" s="589"/>
      <c r="BK9" s="589"/>
      <c r="BL9" s="589"/>
      <c r="BM9" s="589"/>
      <c r="BN9" s="590"/>
      <c r="BO9" s="641">
        <v>38.6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575751</v>
      </c>
      <c r="CS9" s="589"/>
      <c r="CT9" s="589"/>
      <c r="CU9" s="589"/>
      <c r="CV9" s="589"/>
      <c r="CW9" s="589"/>
      <c r="CX9" s="589"/>
      <c r="CY9" s="590"/>
      <c r="CZ9" s="641">
        <v>4.8</v>
      </c>
      <c r="DA9" s="641"/>
      <c r="DB9" s="641"/>
      <c r="DC9" s="641"/>
      <c r="DD9" s="594">
        <v>1901</v>
      </c>
      <c r="DE9" s="589"/>
      <c r="DF9" s="589"/>
      <c r="DG9" s="589"/>
      <c r="DH9" s="589"/>
      <c r="DI9" s="589"/>
      <c r="DJ9" s="589"/>
      <c r="DK9" s="589"/>
      <c r="DL9" s="589"/>
      <c r="DM9" s="589"/>
      <c r="DN9" s="589"/>
      <c r="DO9" s="589"/>
      <c r="DP9" s="590"/>
      <c r="DQ9" s="594">
        <v>546674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167889</v>
      </c>
      <c r="S10" s="589"/>
      <c r="T10" s="589"/>
      <c r="U10" s="589"/>
      <c r="V10" s="589"/>
      <c r="W10" s="589"/>
      <c r="X10" s="589"/>
      <c r="Y10" s="590"/>
      <c r="Z10" s="641">
        <v>1.4</v>
      </c>
      <c r="AA10" s="641"/>
      <c r="AB10" s="641"/>
      <c r="AC10" s="641"/>
      <c r="AD10" s="642">
        <v>167889</v>
      </c>
      <c r="AE10" s="642"/>
      <c r="AF10" s="642"/>
      <c r="AG10" s="642"/>
      <c r="AH10" s="642"/>
      <c r="AI10" s="642"/>
      <c r="AJ10" s="642"/>
      <c r="AK10" s="642"/>
      <c r="AL10" s="611">
        <v>2.5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26220</v>
      </c>
      <c r="BH10" s="589"/>
      <c r="BI10" s="589"/>
      <c r="BJ10" s="589"/>
      <c r="BK10" s="589"/>
      <c r="BL10" s="589"/>
      <c r="BM10" s="589"/>
      <c r="BN10" s="590"/>
      <c r="BO10" s="641">
        <v>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1875</v>
      </c>
      <c r="S11" s="589"/>
      <c r="T11" s="589"/>
      <c r="U11" s="589"/>
      <c r="V11" s="589"/>
      <c r="W11" s="589"/>
      <c r="X11" s="589"/>
      <c r="Y11" s="590"/>
      <c r="Z11" s="641">
        <v>0</v>
      </c>
      <c r="AA11" s="641"/>
      <c r="AB11" s="641"/>
      <c r="AC11" s="641"/>
      <c r="AD11" s="642">
        <v>1875</v>
      </c>
      <c r="AE11" s="642"/>
      <c r="AF11" s="642"/>
      <c r="AG11" s="642"/>
      <c r="AH11" s="642"/>
      <c r="AI11" s="642"/>
      <c r="AJ11" s="642"/>
      <c r="AK11" s="642"/>
      <c r="AL11" s="611">
        <v>0</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18717</v>
      </c>
      <c r="BH11" s="589"/>
      <c r="BI11" s="589"/>
      <c r="BJ11" s="589"/>
      <c r="BK11" s="589"/>
      <c r="BL11" s="589"/>
      <c r="BM11" s="589"/>
      <c r="BN11" s="590"/>
      <c r="BO11" s="641">
        <v>1.4</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1507323</v>
      </c>
      <c r="CS11" s="589"/>
      <c r="CT11" s="589"/>
      <c r="CU11" s="589"/>
      <c r="CV11" s="589"/>
      <c r="CW11" s="589"/>
      <c r="CX11" s="589"/>
      <c r="CY11" s="590"/>
      <c r="CZ11" s="641">
        <v>12.7</v>
      </c>
      <c r="DA11" s="641"/>
      <c r="DB11" s="641"/>
      <c r="DC11" s="641"/>
      <c r="DD11" s="594">
        <v>281131</v>
      </c>
      <c r="DE11" s="589"/>
      <c r="DF11" s="589"/>
      <c r="DG11" s="589"/>
      <c r="DH11" s="589"/>
      <c r="DI11" s="589"/>
      <c r="DJ11" s="589"/>
      <c r="DK11" s="589"/>
      <c r="DL11" s="589"/>
      <c r="DM11" s="589"/>
      <c r="DN11" s="589"/>
      <c r="DO11" s="589"/>
      <c r="DP11" s="590"/>
      <c r="DQ11" s="594">
        <v>895783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582565</v>
      </c>
      <c r="BH12" s="589"/>
      <c r="BI12" s="589"/>
      <c r="BJ12" s="589"/>
      <c r="BK12" s="589"/>
      <c r="BL12" s="589"/>
      <c r="BM12" s="589"/>
      <c r="BN12" s="590"/>
      <c r="BO12" s="641">
        <v>45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51831</v>
      </c>
      <c r="CS12" s="589"/>
      <c r="CT12" s="589"/>
      <c r="CU12" s="589"/>
      <c r="CV12" s="589"/>
      <c r="CW12" s="589"/>
      <c r="CX12" s="589"/>
      <c r="CY12" s="590"/>
      <c r="CZ12" s="641">
        <v>0.4</v>
      </c>
      <c r="DA12" s="641"/>
      <c r="DB12" s="641"/>
      <c r="DC12" s="641"/>
      <c r="DD12" s="594" t="s">
        <v>221</v>
      </c>
      <c r="DE12" s="589"/>
      <c r="DF12" s="589"/>
      <c r="DG12" s="589"/>
      <c r="DH12" s="589"/>
      <c r="DI12" s="589"/>
      <c r="DJ12" s="589"/>
      <c r="DK12" s="589"/>
      <c r="DL12" s="589"/>
      <c r="DM12" s="589"/>
      <c r="DN12" s="589"/>
      <c r="DO12" s="589"/>
      <c r="DP12" s="590"/>
      <c r="DQ12" s="594">
        <v>28559</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11228</v>
      </c>
      <c r="S13" s="589"/>
      <c r="T13" s="589"/>
      <c r="U13" s="589"/>
      <c r="V13" s="589"/>
      <c r="W13" s="589"/>
      <c r="X13" s="589"/>
      <c r="Y13" s="590"/>
      <c r="Z13" s="641">
        <v>0.1</v>
      </c>
      <c r="AA13" s="641"/>
      <c r="AB13" s="641"/>
      <c r="AC13" s="641"/>
      <c r="AD13" s="642">
        <v>11228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580139</v>
      </c>
      <c r="BH13" s="589"/>
      <c r="BI13" s="589"/>
      <c r="BJ13" s="589"/>
      <c r="BK13" s="589"/>
      <c r="BL13" s="589"/>
      <c r="BM13" s="589"/>
      <c r="BN13" s="590"/>
      <c r="BO13" s="641">
        <v>44.8</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557149</v>
      </c>
      <c r="CS13" s="589"/>
      <c r="CT13" s="589"/>
      <c r="CU13" s="589"/>
      <c r="CV13" s="589"/>
      <c r="CW13" s="589"/>
      <c r="CX13" s="589"/>
      <c r="CY13" s="590"/>
      <c r="CZ13" s="641">
        <v>4.7</v>
      </c>
      <c r="DA13" s="641"/>
      <c r="DB13" s="641"/>
      <c r="DC13" s="641"/>
      <c r="DD13" s="594">
        <v>151420</v>
      </c>
      <c r="DE13" s="589"/>
      <c r="DF13" s="589"/>
      <c r="DG13" s="589"/>
      <c r="DH13" s="589"/>
      <c r="DI13" s="589"/>
      <c r="DJ13" s="589"/>
      <c r="DK13" s="589"/>
      <c r="DL13" s="589"/>
      <c r="DM13" s="589"/>
      <c r="DN13" s="589"/>
      <c r="DO13" s="589"/>
      <c r="DP13" s="590"/>
      <c r="DQ13" s="594">
        <v>398954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52590</v>
      </c>
      <c r="BH14" s="589"/>
      <c r="BI14" s="589"/>
      <c r="BJ14" s="589"/>
      <c r="BK14" s="589"/>
      <c r="BL14" s="589"/>
      <c r="BM14" s="589"/>
      <c r="BN14" s="590"/>
      <c r="BO14" s="641">
        <v>4.0999999999999996</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304248</v>
      </c>
      <c r="CS14" s="589"/>
      <c r="CT14" s="589"/>
      <c r="CU14" s="589"/>
      <c r="CV14" s="589"/>
      <c r="CW14" s="589"/>
      <c r="CX14" s="589"/>
      <c r="CY14" s="590"/>
      <c r="CZ14" s="641">
        <v>2.6</v>
      </c>
      <c r="DA14" s="641"/>
      <c r="DB14" s="641"/>
      <c r="DC14" s="641"/>
      <c r="DD14" s="594">
        <v>1013</v>
      </c>
      <c r="DE14" s="589"/>
      <c r="DF14" s="589"/>
      <c r="DG14" s="589"/>
      <c r="DH14" s="589"/>
      <c r="DI14" s="589"/>
      <c r="DJ14" s="589"/>
      <c r="DK14" s="589"/>
      <c r="DL14" s="589"/>
      <c r="DM14" s="589"/>
      <c r="DN14" s="589"/>
      <c r="DO14" s="589"/>
      <c r="DP14" s="590"/>
      <c r="DQ14" s="594">
        <v>297580</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4904</v>
      </c>
      <c r="S15" s="589"/>
      <c r="T15" s="589"/>
      <c r="U15" s="589"/>
      <c r="V15" s="589"/>
      <c r="W15" s="589"/>
      <c r="X15" s="589"/>
      <c r="Y15" s="590"/>
      <c r="Z15" s="641">
        <v>0</v>
      </c>
      <c r="AA15" s="641"/>
      <c r="AB15" s="641"/>
      <c r="AC15" s="641"/>
      <c r="AD15" s="642">
        <v>4904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89450</v>
      </c>
      <c r="BH15" s="589"/>
      <c r="BI15" s="589"/>
      <c r="BJ15" s="589"/>
      <c r="BK15" s="589"/>
      <c r="BL15" s="589"/>
      <c r="BM15" s="589"/>
      <c r="BN15" s="590"/>
      <c r="BO15" s="641">
        <v>6.9</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1128499</v>
      </c>
      <c r="CS15" s="589"/>
      <c r="CT15" s="589"/>
      <c r="CU15" s="589"/>
      <c r="CV15" s="589"/>
      <c r="CW15" s="589"/>
      <c r="CX15" s="589"/>
      <c r="CY15" s="590"/>
      <c r="CZ15" s="641">
        <v>9.5</v>
      </c>
      <c r="DA15" s="641"/>
      <c r="DB15" s="641"/>
      <c r="DC15" s="641"/>
      <c r="DD15" s="594">
        <v>392034</v>
      </c>
      <c r="DE15" s="589"/>
      <c r="DF15" s="589"/>
      <c r="DG15" s="589"/>
      <c r="DH15" s="589"/>
      <c r="DI15" s="589"/>
      <c r="DJ15" s="589"/>
      <c r="DK15" s="589"/>
      <c r="DL15" s="589"/>
      <c r="DM15" s="589"/>
      <c r="DN15" s="589"/>
      <c r="DO15" s="589"/>
      <c r="DP15" s="590"/>
      <c r="DQ15" s="594">
        <v>757480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5625849</v>
      </c>
      <c r="S16" s="589"/>
      <c r="T16" s="589"/>
      <c r="U16" s="589"/>
      <c r="V16" s="589"/>
      <c r="W16" s="589"/>
      <c r="X16" s="589"/>
      <c r="Y16" s="590"/>
      <c r="Z16" s="641">
        <v>45.5</v>
      </c>
      <c r="AA16" s="641"/>
      <c r="AB16" s="641"/>
      <c r="AC16" s="641"/>
      <c r="AD16" s="642">
        <v>5109438</v>
      </c>
      <c r="AE16" s="642"/>
      <c r="AF16" s="642"/>
      <c r="AG16" s="642"/>
      <c r="AH16" s="642"/>
      <c r="AI16" s="642"/>
      <c r="AJ16" s="642"/>
      <c r="AK16" s="642"/>
      <c r="AL16" s="611">
        <v>76.400000000000006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5129</v>
      </c>
      <c r="CS16" s="589"/>
      <c r="CT16" s="589"/>
      <c r="CU16" s="589"/>
      <c r="CV16" s="589"/>
      <c r="CW16" s="589"/>
      <c r="CX16" s="589"/>
      <c r="CY16" s="590"/>
      <c r="CZ16" s="641">
        <v>0</v>
      </c>
      <c r="DA16" s="641"/>
      <c r="DB16" s="641"/>
      <c r="DC16" s="641"/>
      <c r="DD16" s="594" t="s">
        <v>221</v>
      </c>
      <c r="DE16" s="589"/>
      <c r="DF16" s="589"/>
      <c r="DG16" s="589"/>
      <c r="DH16" s="589"/>
      <c r="DI16" s="589"/>
      <c r="DJ16" s="589"/>
      <c r="DK16" s="589"/>
      <c r="DL16" s="589"/>
      <c r="DM16" s="589"/>
      <c r="DN16" s="589"/>
      <c r="DO16" s="589"/>
      <c r="DP16" s="590"/>
      <c r="DQ16" s="594">
        <v>1114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5109438</v>
      </c>
      <c r="S17" s="589"/>
      <c r="T17" s="589"/>
      <c r="U17" s="589"/>
      <c r="V17" s="589"/>
      <c r="W17" s="589"/>
      <c r="X17" s="589"/>
      <c r="Y17" s="590"/>
      <c r="Z17" s="641">
        <v>41.3</v>
      </c>
      <c r="AA17" s="641"/>
      <c r="AB17" s="641"/>
      <c r="AC17" s="641"/>
      <c r="AD17" s="642">
        <v>5109438</v>
      </c>
      <c r="AE17" s="642"/>
      <c r="AF17" s="642"/>
      <c r="AG17" s="642"/>
      <c r="AH17" s="642"/>
      <c r="AI17" s="642"/>
      <c r="AJ17" s="642"/>
      <c r="AK17" s="642"/>
      <c r="AL17" s="611">
        <v>76.400000000000006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1223764</v>
      </c>
      <c r="CS17" s="589"/>
      <c r="CT17" s="589"/>
      <c r="CU17" s="589"/>
      <c r="CV17" s="589"/>
      <c r="CW17" s="589"/>
      <c r="CX17" s="589"/>
      <c r="CY17" s="590"/>
      <c r="CZ17" s="641">
        <v>10.3</v>
      </c>
      <c r="DA17" s="641"/>
      <c r="DB17" s="641"/>
      <c r="DC17" s="641"/>
      <c r="DD17" s="594" t="s">
        <v>221</v>
      </c>
      <c r="DE17" s="589"/>
      <c r="DF17" s="589"/>
      <c r="DG17" s="589"/>
      <c r="DH17" s="589"/>
      <c r="DI17" s="589"/>
      <c r="DJ17" s="589"/>
      <c r="DK17" s="589"/>
      <c r="DL17" s="589"/>
      <c r="DM17" s="589"/>
      <c r="DN17" s="589"/>
      <c r="DO17" s="589"/>
      <c r="DP17" s="590"/>
      <c r="DQ17" s="594">
        <v>1186115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516409</v>
      </c>
      <c r="S18" s="589"/>
      <c r="T18" s="589"/>
      <c r="U18" s="589"/>
      <c r="V18" s="589"/>
      <c r="W18" s="589"/>
      <c r="X18" s="589"/>
      <c r="Y18" s="590"/>
      <c r="Z18" s="641">
        <v>4.2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7198756</v>
      </c>
      <c r="S20" s="589"/>
      <c r="T20" s="589"/>
      <c r="U20" s="589"/>
      <c r="V20" s="589"/>
      <c r="W20" s="589"/>
      <c r="X20" s="589"/>
      <c r="Y20" s="590"/>
      <c r="Z20" s="641">
        <v>58.2</v>
      </c>
      <c r="AA20" s="641"/>
      <c r="AB20" s="641"/>
      <c r="AC20" s="641"/>
      <c r="AD20" s="642">
        <v>6682345</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11876414</v>
      </c>
      <c r="CS20" s="589"/>
      <c r="CT20" s="589"/>
      <c r="CU20" s="589"/>
      <c r="CV20" s="589"/>
      <c r="CW20" s="589"/>
      <c r="CX20" s="589"/>
      <c r="CY20" s="590"/>
      <c r="CZ20" s="641">
        <v>100</v>
      </c>
      <c r="DA20" s="641"/>
      <c r="DB20" s="641"/>
      <c r="DC20" s="641"/>
      <c r="DD20" s="594">
        <v>2365264</v>
      </c>
      <c r="DE20" s="589"/>
      <c r="DF20" s="589"/>
      <c r="DG20" s="589"/>
      <c r="DH20" s="589"/>
      <c r="DI20" s="589"/>
      <c r="DJ20" s="589"/>
      <c r="DK20" s="589"/>
      <c r="DL20" s="589"/>
      <c r="DM20" s="589"/>
      <c r="DN20" s="589"/>
      <c r="DO20" s="589"/>
      <c r="DP20" s="590"/>
      <c r="DQ20" s="594">
        <v>7753648</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1167</v>
      </c>
      <c r="S21" s="589"/>
      <c r="T21" s="589"/>
      <c r="U21" s="589"/>
      <c r="V21" s="589"/>
      <c r="W21" s="589"/>
      <c r="X21" s="589"/>
      <c r="Y21" s="590"/>
      <c r="Z21" s="641">
        <v>0</v>
      </c>
      <c r="AA21" s="641"/>
      <c r="AB21" s="641"/>
      <c r="AC21" s="641"/>
      <c r="AD21" s="642">
        <v>1167</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19525</v>
      </c>
      <c r="S22" s="589"/>
      <c r="T22" s="589"/>
      <c r="U22" s="589"/>
      <c r="V22" s="589"/>
      <c r="W22" s="589"/>
      <c r="X22" s="589"/>
      <c r="Y22" s="590"/>
      <c r="Z22" s="641">
        <v>0.2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136190</v>
      </c>
      <c r="S23" s="589"/>
      <c r="T23" s="589"/>
      <c r="U23" s="589"/>
      <c r="V23" s="589"/>
      <c r="W23" s="589"/>
      <c r="X23" s="589"/>
      <c r="Y23" s="590"/>
      <c r="Z23" s="641">
        <v>1.1000000000000001</v>
      </c>
      <c r="AA23" s="641"/>
      <c r="AB23" s="641"/>
      <c r="AC23" s="641"/>
      <c r="AD23" s="642" t="s">
        <v>221</v>
      </c>
      <c r="AE23" s="642"/>
      <c r="AF23" s="642"/>
      <c r="AG23" s="642"/>
      <c r="AH23" s="642"/>
      <c r="AI23" s="642"/>
      <c r="AJ23" s="642"/>
      <c r="AK23" s="642"/>
      <c r="AL23" s="611" t="s">
        <v>221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27888</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4500038</v>
      </c>
      <c r="CS24" s="639"/>
      <c r="CT24" s="639"/>
      <c r="CU24" s="639"/>
      <c r="CV24" s="639"/>
      <c r="CW24" s="639"/>
      <c r="CX24" s="639"/>
      <c r="CY24" s="686"/>
      <c r="CZ24" s="690">
        <v>37.9</v>
      </c>
      <c r="DA24" s="691"/>
      <c r="DB24" s="691"/>
      <c r="DC24" s="692"/>
      <c r="DD24" s="685">
        <v>3445308</v>
      </c>
      <c r="DE24" s="639"/>
      <c r="DF24" s="639"/>
      <c r="DG24" s="639"/>
      <c r="DH24" s="639"/>
      <c r="DI24" s="639"/>
      <c r="DJ24" s="639"/>
      <c r="DK24" s="686"/>
      <c r="DL24" s="685">
        <v>3388066</v>
      </c>
      <c r="DM24" s="639"/>
      <c r="DN24" s="639"/>
      <c r="DO24" s="639"/>
      <c r="DP24" s="639"/>
      <c r="DQ24" s="639"/>
      <c r="DR24" s="639"/>
      <c r="DS24" s="639"/>
      <c r="DT24" s="639"/>
      <c r="DU24" s="639"/>
      <c r="DV24" s="686"/>
      <c r="DW24" s="687">
        <v>48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1025161</v>
      </c>
      <c r="S25" s="589"/>
      <c r="T25" s="589"/>
      <c r="U25" s="589"/>
      <c r="V25" s="589"/>
      <c r="W25" s="589"/>
      <c r="X25" s="589"/>
      <c r="Y25" s="590"/>
      <c r="Z25" s="641">
        <v>8.3000000000000007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1953784</v>
      </c>
      <c r="CS25" s="607"/>
      <c r="CT25" s="607"/>
      <c r="CU25" s="607"/>
      <c r="CV25" s="607"/>
      <c r="CW25" s="607"/>
      <c r="CX25" s="607"/>
      <c r="CY25" s="608"/>
      <c r="CZ25" s="591">
        <v>16.5</v>
      </c>
      <c r="DA25" s="609"/>
      <c r="DB25" s="609"/>
      <c r="DC25" s="610"/>
      <c r="DD25" s="594">
        <v>1807782</v>
      </c>
      <c r="DE25" s="607"/>
      <c r="DF25" s="607"/>
      <c r="DG25" s="607"/>
      <c r="DH25" s="607"/>
      <c r="DI25" s="607"/>
      <c r="DJ25" s="607"/>
      <c r="DK25" s="608"/>
      <c r="DL25" s="594">
        <v>1751549</v>
      </c>
      <c r="DM25" s="607"/>
      <c r="DN25" s="607"/>
      <c r="DO25" s="607"/>
      <c r="DP25" s="607"/>
      <c r="DQ25" s="607"/>
      <c r="DR25" s="607"/>
      <c r="DS25" s="607"/>
      <c r="DT25" s="607"/>
      <c r="DU25" s="607"/>
      <c r="DV25" s="608"/>
      <c r="DW25" s="611">
        <v>24.8</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1245209</v>
      </c>
      <c r="CS26" s="589"/>
      <c r="CT26" s="589"/>
      <c r="CU26" s="589"/>
      <c r="CV26" s="589"/>
      <c r="CW26" s="589"/>
      <c r="CX26" s="589"/>
      <c r="CY26" s="590"/>
      <c r="CZ26" s="591">
        <v>10.5</v>
      </c>
      <c r="DA26" s="609"/>
      <c r="DB26" s="609"/>
      <c r="DC26" s="610"/>
      <c r="DD26" s="594">
        <v>1117560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1348874</v>
      </c>
      <c r="S27" s="589"/>
      <c r="T27" s="589"/>
      <c r="U27" s="589"/>
      <c r="V27" s="589"/>
      <c r="W27" s="589"/>
      <c r="X27" s="589"/>
      <c r="Y27" s="590"/>
      <c r="Z27" s="641">
        <v>10.9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1295810</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1322490</v>
      </c>
      <c r="CS27" s="607"/>
      <c r="CT27" s="607"/>
      <c r="CU27" s="607"/>
      <c r="CV27" s="607"/>
      <c r="CW27" s="607"/>
      <c r="CX27" s="607"/>
      <c r="CY27" s="608"/>
      <c r="CZ27" s="591">
        <v>11.1</v>
      </c>
      <c r="DA27" s="609"/>
      <c r="DB27" s="609"/>
      <c r="DC27" s="610"/>
      <c r="DD27" s="594">
        <v>451411</v>
      </c>
      <c r="DE27" s="607"/>
      <c r="DF27" s="607"/>
      <c r="DG27" s="607"/>
      <c r="DH27" s="607"/>
      <c r="DI27" s="607"/>
      <c r="DJ27" s="607"/>
      <c r="DK27" s="608"/>
      <c r="DL27" s="594">
        <v>450402</v>
      </c>
      <c r="DM27" s="607"/>
      <c r="DN27" s="607"/>
      <c r="DO27" s="607"/>
      <c r="DP27" s="607"/>
      <c r="DQ27" s="607"/>
      <c r="DR27" s="607"/>
      <c r="DS27" s="607"/>
      <c r="DT27" s="607"/>
      <c r="DU27" s="607"/>
      <c r="DV27" s="608"/>
      <c r="DW27" s="611">
        <v>6.4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45393</v>
      </c>
      <c r="S28" s="589"/>
      <c r="T28" s="589"/>
      <c r="U28" s="589"/>
      <c r="V28" s="589"/>
      <c r="W28" s="589"/>
      <c r="X28" s="589"/>
      <c r="Y28" s="590"/>
      <c r="Z28" s="641">
        <v>0.4</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1223764</v>
      </c>
      <c r="CS28" s="589"/>
      <c r="CT28" s="589"/>
      <c r="CU28" s="589"/>
      <c r="CV28" s="589"/>
      <c r="CW28" s="589"/>
      <c r="CX28" s="589"/>
      <c r="CY28" s="590"/>
      <c r="CZ28" s="591">
        <v>10.3</v>
      </c>
      <c r="DA28" s="609"/>
      <c r="DB28" s="609"/>
      <c r="DC28" s="610"/>
      <c r="DD28" s="594">
        <v>1186115</v>
      </c>
      <c r="DE28" s="589"/>
      <c r="DF28" s="589"/>
      <c r="DG28" s="589"/>
      <c r="DH28" s="589"/>
      <c r="DI28" s="589"/>
      <c r="DJ28" s="589"/>
      <c r="DK28" s="590"/>
      <c r="DL28" s="594">
        <v>1186115</v>
      </c>
      <c r="DM28" s="589"/>
      <c r="DN28" s="589"/>
      <c r="DO28" s="589"/>
      <c r="DP28" s="589"/>
      <c r="DQ28" s="589"/>
      <c r="DR28" s="589"/>
      <c r="DS28" s="589"/>
      <c r="DT28" s="589"/>
      <c r="DU28" s="589"/>
      <c r="DV28" s="590"/>
      <c r="DW28" s="611">
        <v>16.8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2997</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1223764</v>
      </c>
      <c r="CS29" s="607"/>
      <c r="CT29" s="607"/>
      <c r="CU29" s="607"/>
      <c r="CV29" s="607"/>
      <c r="CW29" s="607"/>
      <c r="CX29" s="607"/>
      <c r="CY29" s="608"/>
      <c r="CZ29" s="591">
        <v>10.3</v>
      </c>
      <c r="DA29" s="609"/>
      <c r="DB29" s="609"/>
      <c r="DC29" s="610"/>
      <c r="DD29" s="594">
        <v>1186115</v>
      </c>
      <c r="DE29" s="607"/>
      <c r="DF29" s="607"/>
      <c r="DG29" s="607"/>
      <c r="DH29" s="607"/>
      <c r="DI29" s="607"/>
      <c r="DJ29" s="607"/>
      <c r="DK29" s="608"/>
      <c r="DL29" s="594">
        <v>1186115</v>
      </c>
      <c r="DM29" s="607"/>
      <c r="DN29" s="607"/>
      <c r="DO29" s="607"/>
      <c r="DP29" s="607"/>
      <c r="DQ29" s="607"/>
      <c r="DR29" s="607"/>
      <c r="DS29" s="607"/>
      <c r="DT29" s="607"/>
      <c r="DU29" s="607"/>
      <c r="DV29" s="608"/>
      <c r="DW29" s="611">
        <v>16.8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4566</v>
      </c>
      <c r="S30" s="589"/>
      <c r="T30" s="589"/>
      <c r="U30" s="589"/>
      <c r="V30" s="589"/>
      <c r="W30" s="589"/>
      <c r="X30" s="589"/>
      <c r="Y30" s="590"/>
      <c r="Z30" s="641">
        <v>0</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98.4</v>
      </c>
      <c r="BH30" s="655"/>
      <c r="BI30" s="655"/>
      <c r="BJ30" s="655"/>
      <c r="BK30" s="655"/>
      <c r="BL30" s="655"/>
      <c r="BM30" s="656">
        <v>91.5</v>
      </c>
      <c r="BN30" s="655"/>
      <c r="BO30" s="655"/>
      <c r="BP30" s="655"/>
      <c r="BQ30" s="657"/>
      <c r="BR30" s="654">
        <v>98.3</v>
      </c>
      <c r="BS30" s="655"/>
      <c r="BT30" s="655"/>
      <c r="BU30" s="655"/>
      <c r="BV30" s="655"/>
      <c r="BW30" s="655"/>
      <c r="BX30" s="656">
        <v>91.7</v>
      </c>
      <c r="BY30" s="655"/>
      <c r="BZ30" s="655"/>
      <c r="CA30" s="655"/>
      <c r="CB30" s="657"/>
      <c r="CD30" s="660"/>
      <c r="CE30" s="661"/>
      <c r="CF30" s="625" t="s">
        <v>293</v>
      </c>
      <c r="CG30" s="622"/>
      <c r="CH30" s="622"/>
      <c r="CI30" s="622"/>
      <c r="CJ30" s="622"/>
      <c r="CK30" s="622"/>
      <c r="CL30" s="622"/>
      <c r="CM30" s="622"/>
      <c r="CN30" s="622"/>
      <c r="CO30" s="622"/>
      <c r="CP30" s="622"/>
      <c r="CQ30" s="623"/>
      <c r="CR30" s="588">
        <v>1087857</v>
      </c>
      <c r="CS30" s="589"/>
      <c r="CT30" s="589"/>
      <c r="CU30" s="589"/>
      <c r="CV30" s="589"/>
      <c r="CW30" s="589"/>
      <c r="CX30" s="589"/>
      <c r="CY30" s="590"/>
      <c r="CZ30" s="591">
        <v>9.1999999999999993</v>
      </c>
      <c r="DA30" s="609"/>
      <c r="DB30" s="609"/>
      <c r="DC30" s="610"/>
      <c r="DD30" s="594">
        <v>1061965</v>
      </c>
      <c r="DE30" s="589"/>
      <c r="DF30" s="589"/>
      <c r="DG30" s="589"/>
      <c r="DH30" s="589"/>
      <c r="DI30" s="589"/>
      <c r="DJ30" s="589"/>
      <c r="DK30" s="590"/>
      <c r="DL30" s="594">
        <v>1061965</v>
      </c>
      <c r="DM30" s="589"/>
      <c r="DN30" s="589"/>
      <c r="DO30" s="589"/>
      <c r="DP30" s="589"/>
      <c r="DQ30" s="589"/>
      <c r="DR30" s="589"/>
      <c r="DS30" s="589"/>
      <c r="DT30" s="589"/>
      <c r="DU30" s="589"/>
      <c r="DV30" s="590"/>
      <c r="DW30" s="611">
        <v>15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640847</v>
      </c>
      <c r="S31" s="589"/>
      <c r="T31" s="589"/>
      <c r="U31" s="589"/>
      <c r="V31" s="589"/>
      <c r="W31" s="589"/>
      <c r="X31" s="589"/>
      <c r="Y31" s="590"/>
      <c r="Z31" s="641">
        <v>5.2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94.1</v>
      </c>
      <c r="BN31" s="653"/>
      <c r="BO31" s="653"/>
      <c r="BP31" s="653"/>
      <c r="BQ31" s="617"/>
      <c r="BR31" s="652">
        <v>98.7</v>
      </c>
      <c r="BS31" s="607"/>
      <c r="BT31" s="607"/>
      <c r="BU31" s="607"/>
      <c r="BV31" s="607"/>
      <c r="BW31" s="607"/>
      <c r="BX31" s="643">
        <v>94.2</v>
      </c>
      <c r="BY31" s="653"/>
      <c r="BZ31" s="653"/>
      <c r="CA31" s="653"/>
      <c r="CB31" s="617"/>
      <c r="CD31" s="660"/>
      <c r="CE31" s="661"/>
      <c r="CF31" s="625" t="s">
        <v>297</v>
      </c>
      <c r="CG31" s="622"/>
      <c r="CH31" s="622"/>
      <c r="CI31" s="622"/>
      <c r="CJ31" s="622"/>
      <c r="CK31" s="622"/>
      <c r="CL31" s="622"/>
      <c r="CM31" s="622"/>
      <c r="CN31" s="622"/>
      <c r="CO31" s="622"/>
      <c r="CP31" s="622"/>
      <c r="CQ31" s="623"/>
      <c r="CR31" s="588">
        <v>135907</v>
      </c>
      <c r="CS31" s="607"/>
      <c r="CT31" s="607"/>
      <c r="CU31" s="607"/>
      <c r="CV31" s="607"/>
      <c r="CW31" s="607"/>
      <c r="CX31" s="607"/>
      <c r="CY31" s="608"/>
      <c r="CZ31" s="591">
        <v>1.1000000000000001</v>
      </c>
      <c r="DA31" s="609"/>
      <c r="DB31" s="609"/>
      <c r="DC31" s="610"/>
      <c r="DD31" s="594">
        <v>124150</v>
      </c>
      <c r="DE31" s="607"/>
      <c r="DF31" s="607"/>
      <c r="DG31" s="607"/>
      <c r="DH31" s="607"/>
      <c r="DI31" s="607"/>
      <c r="DJ31" s="607"/>
      <c r="DK31" s="608"/>
      <c r="DL31" s="594">
        <v>124150</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124737</v>
      </c>
      <c r="S32" s="589"/>
      <c r="T32" s="589"/>
      <c r="U32" s="589"/>
      <c r="V32" s="589"/>
      <c r="W32" s="589"/>
      <c r="X32" s="589"/>
      <c r="Y32" s="590"/>
      <c r="Z32" s="641">
        <v>1</v>
      </c>
      <c r="AA32" s="641"/>
      <c r="AB32" s="641"/>
      <c r="AC32" s="641"/>
      <c r="AD32" s="642">
        <v>836</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97.6</v>
      </c>
      <c r="BH32" s="573"/>
      <c r="BI32" s="573"/>
      <c r="BJ32" s="573"/>
      <c r="BK32" s="573"/>
      <c r="BL32" s="573"/>
      <c r="BM32" s="636">
        <v>87.6</v>
      </c>
      <c r="BN32" s="573"/>
      <c r="BO32" s="573"/>
      <c r="BP32" s="573"/>
      <c r="BQ32" s="630"/>
      <c r="BR32" s="651">
        <v>97.5</v>
      </c>
      <c r="BS32" s="573"/>
      <c r="BT32" s="573"/>
      <c r="BU32" s="573"/>
      <c r="BV32" s="573"/>
      <c r="BW32" s="573"/>
      <c r="BX32" s="636">
        <v>87.9</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1794800</v>
      </c>
      <c r="S33" s="589"/>
      <c r="T33" s="589"/>
      <c r="U33" s="589"/>
      <c r="V33" s="589"/>
      <c r="W33" s="589"/>
      <c r="X33" s="589"/>
      <c r="Y33" s="590"/>
      <c r="Z33" s="641">
        <v>14.5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5005983</v>
      </c>
      <c r="CS33" s="607"/>
      <c r="CT33" s="607"/>
      <c r="CU33" s="607"/>
      <c r="CV33" s="607"/>
      <c r="CW33" s="607"/>
      <c r="CX33" s="607"/>
      <c r="CY33" s="608"/>
      <c r="CZ33" s="591">
        <v>42.2</v>
      </c>
      <c r="DA33" s="609"/>
      <c r="DB33" s="609"/>
      <c r="DC33" s="610"/>
      <c r="DD33" s="594">
        <v>3881339</v>
      </c>
      <c r="DE33" s="607"/>
      <c r="DF33" s="607"/>
      <c r="DG33" s="607"/>
      <c r="DH33" s="607"/>
      <c r="DI33" s="607"/>
      <c r="DJ33" s="607"/>
      <c r="DK33" s="608"/>
      <c r="DL33" s="594">
        <v>2463988</v>
      </c>
      <c r="DM33" s="607"/>
      <c r="DN33" s="607"/>
      <c r="DO33" s="607"/>
      <c r="DP33" s="607"/>
      <c r="DQ33" s="607"/>
      <c r="DR33" s="607"/>
      <c r="DS33" s="607"/>
      <c r="DT33" s="607"/>
      <c r="DU33" s="607"/>
      <c r="DV33" s="608"/>
      <c r="DW33" s="611">
        <v>34.9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1587610</v>
      </c>
      <c r="CS34" s="589"/>
      <c r="CT34" s="589"/>
      <c r="CU34" s="589"/>
      <c r="CV34" s="589"/>
      <c r="CW34" s="589"/>
      <c r="CX34" s="589"/>
      <c r="CY34" s="590"/>
      <c r="CZ34" s="591">
        <v>13.4</v>
      </c>
      <c r="DA34" s="609"/>
      <c r="DB34" s="609"/>
      <c r="DC34" s="610"/>
      <c r="DD34" s="594">
        <v>1194537</v>
      </c>
      <c r="DE34" s="589"/>
      <c r="DF34" s="589"/>
      <c r="DG34" s="589"/>
      <c r="DH34" s="589"/>
      <c r="DI34" s="589"/>
      <c r="DJ34" s="589"/>
      <c r="DK34" s="590"/>
      <c r="DL34" s="594">
        <v>702798</v>
      </c>
      <c r="DM34" s="589"/>
      <c r="DN34" s="589"/>
      <c r="DO34" s="589"/>
      <c r="DP34" s="589"/>
      <c r="DQ34" s="589"/>
      <c r="DR34" s="589"/>
      <c r="DS34" s="589"/>
      <c r="DT34" s="589"/>
      <c r="DU34" s="589"/>
      <c r="DV34" s="590"/>
      <c r="DW34" s="611">
        <v>10</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374700</v>
      </c>
      <c r="S35" s="589"/>
      <c r="T35" s="589"/>
      <c r="U35" s="589"/>
      <c r="V35" s="589"/>
      <c r="W35" s="589"/>
      <c r="X35" s="589"/>
      <c r="Y35" s="590"/>
      <c r="Z35" s="641">
        <v>3</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1592908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110007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56488</v>
      </c>
      <c r="CS35" s="607"/>
      <c r="CT35" s="607"/>
      <c r="CU35" s="607"/>
      <c r="CV35" s="607"/>
      <c r="CW35" s="607"/>
      <c r="CX35" s="607"/>
      <c r="CY35" s="608"/>
      <c r="CZ35" s="591">
        <v>0.5</v>
      </c>
      <c r="DA35" s="609"/>
      <c r="DB35" s="609"/>
      <c r="DC35" s="610"/>
      <c r="DD35" s="594">
        <v>41198</v>
      </c>
      <c r="DE35" s="607"/>
      <c r="DF35" s="607"/>
      <c r="DG35" s="607"/>
      <c r="DH35" s="607"/>
      <c r="DI35" s="607"/>
      <c r="DJ35" s="607"/>
      <c r="DK35" s="608"/>
      <c r="DL35" s="594">
        <v>34988</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12370901</v>
      </c>
      <c r="S36" s="629"/>
      <c r="T36" s="629"/>
      <c r="U36" s="629"/>
      <c r="V36" s="629"/>
      <c r="W36" s="629"/>
      <c r="X36" s="629"/>
      <c r="Y36" s="632"/>
      <c r="Z36" s="633">
        <v>100</v>
      </c>
      <c r="AA36" s="633"/>
      <c r="AB36" s="633"/>
      <c r="AC36" s="633"/>
      <c r="AD36" s="634">
        <v>6684348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780576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83034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1083524</v>
      </c>
      <c r="CS36" s="589"/>
      <c r="CT36" s="589"/>
      <c r="CU36" s="589"/>
      <c r="CV36" s="589"/>
      <c r="CW36" s="589"/>
      <c r="CX36" s="589"/>
      <c r="CY36" s="590"/>
      <c r="CZ36" s="591">
        <v>9.1</v>
      </c>
      <c r="DA36" s="609"/>
      <c r="DB36" s="609"/>
      <c r="DC36" s="610"/>
      <c r="DD36" s="594">
        <v>757735</v>
      </c>
      <c r="DE36" s="589"/>
      <c r="DF36" s="589"/>
      <c r="DG36" s="589"/>
      <c r="DH36" s="589"/>
      <c r="DI36" s="589"/>
      <c r="DJ36" s="589"/>
      <c r="DK36" s="590"/>
      <c r="DL36" s="594">
        <v>583227</v>
      </c>
      <c r="DM36" s="589"/>
      <c r="DN36" s="589"/>
      <c r="DO36" s="589"/>
      <c r="DP36" s="589"/>
      <c r="DQ36" s="589"/>
      <c r="DR36" s="589"/>
      <c r="DS36" s="589"/>
      <c r="DT36" s="589"/>
      <c r="DU36" s="589"/>
      <c r="DV36" s="590"/>
      <c r="DW36" s="611">
        <v>8.3000000000000007</v>
      </c>
      <c r="DX36" s="612"/>
      <c r="DY36" s="612"/>
      <c r="DZ36" s="612"/>
      <c r="EA36" s="612"/>
      <c r="EB36" s="612"/>
      <c r="EC36" s="613"/>
    </row>
    <row r="37" spans="2:133" ht="11.25" customHeight="1">
      <c r="AQ37" s="614" t="s">
        <v>315</v>
      </c>
      <c r="AR37" s="615"/>
      <c r="AS37" s="615"/>
      <c r="AT37" s="615"/>
      <c r="AU37" s="615"/>
      <c r="AV37" s="615"/>
      <c r="AW37" s="615"/>
      <c r="AX37" s="615"/>
      <c r="AY37" s="616"/>
      <c r="AZ37" s="588">
        <v>64130</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2519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320291</v>
      </c>
      <c r="CS37" s="607"/>
      <c r="CT37" s="607"/>
      <c r="CU37" s="607"/>
      <c r="CV37" s="607"/>
      <c r="CW37" s="607"/>
      <c r="CX37" s="607"/>
      <c r="CY37" s="608"/>
      <c r="CZ37" s="591">
        <v>2.7</v>
      </c>
      <c r="DA37" s="609"/>
      <c r="DB37" s="609"/>
      <c r="DC37" s="610"/>
      <c r="DD37" s="594">
        <v>320143</v>
      </c>
      <c r="DE37" s="607"/>
      <c r="DF37" s="607"/>
      <c r="DG37" s="607"/>
      <c r="DH37" s="607"/>
      <c r="DI37" s="607"/>
      <c r="DJ37" s="607"/>
      <c r="DK37" s="608"/>
      <c r="DL37" s="594">
        <v>309898</v>
      </c>
      <c r="DM37" s="607"/>
      <c r="DN37" s="607"/>
      <c r="DO37" s="607"/>
      <c r="DP37" s="607"/>
      <c r="DQ37" s="607"/>
      <c r="DR37" s="607"/>
      <c r="DS37" s="607"/>
      <c r="DT37" s="607"/>
      <c r="DU37" s="607"/>
      <c r="DV37" s="608"/>
      <c r="DW37" s="611">
        <v>4.4000000000000004</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4295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1592908</v>
      </c>
      <c r="CS38" s="589"/>
      <c r="CT38" s="589"/>
      <c r="CU38" s="589"/>
      <c r="CV38" s="589"/>
      <c r="CW38" s="589"/>
      <c r="CX38" s="589"/>
      <c r="CY38" s="590"/>
      <c r="CZ38" s="591">
        <v>13.4</v>
      </c>
      <c r="DA38" s="609"/>
      <c r="DB38" s="609"/>
      <c r="DC38" s="610"/>
      <c r="DD38" s="594">
        <v>1482231</v>
      </c>
      <c r="DE38" s="589"/>
      <c r="DF38" s="589"/>
      <c r="DG38" s="589"/>
      <c r="DH38" s="589"/>
      <c r="DI38" s="589"/>
      <c r="DJ38" s="589"/>
      <c r="DK38" s="590"/>
      <c r="DL38" s="594">
        <v>1142975</v>
      </c>
      <c r="DM38" s="589"/>
      <c r="DN38" s="589"/>
      <c r="DO38" s="589"/>
      <c r="DP38" s="589"/>
      <c r="DQ38" s="589"/>
      <c r="DR38" s="589"/>
      <c r="DS38" s="589"/>
      <c r="DT38" s="589"/>
      <c r="DU38" s="589"/>
      <c r="DV38" s="590"/>
      <c r="DW38" s="611">
        <v>16.2</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92</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592975</v>
      </c>
      <c r="CS39" s="607"/>
      <c r="CT39" s="607"/>
      <c r="CU39" s="607"/>
      <c r="CV39" s="607"/>
      <c r="CW39" s="607"/>
      <c r="CX39" s="607"/>
      <c r="CY39" s="608"/>
      <c r="CZ39" s="591">
        <v>5</v>
      </c>
      <c r="DA39" s="609"/>
      <c r="DB39" s="609"/>
      <c r="DC39" s="610"/>
      <c r="DD39" s="594">
        <v>405638</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153143</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105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92478</v>
      </c>
      <c r="CS40" s="589"/>
      <c r="CT40" s="589"/>
      <c r="CU40" s="589"/>
      <c r="CV40" s="589"/>
      <c r="CW40" s="589"/>
      <c r="CX40" s="589"/>
      <c r="CY40" s="590"/>
      <c r="CZ40" s="591">
        <v>0.8</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595059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309</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2370393</v>
      </c>
      <c r="CS42" s="589"/>
      <c r="CT42" s="589"/>
      <c r="CU42" s="589"/>
      <c r="CV42" s="589"/>
      <c r="CW42" s="589"/>
      <c r="CX42" s="589"/>
      <c r="CY42" s="590"/>
      <c r="CZ42" s="591">
        <v>20</v>
      </c>
      <c r="DA42" s="592"/>
      <c r="DB42" s="592"/>
      <c r="DC42" s="593"/>
      <c r="DD42" s="594">
        <v>427001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t="s">
        <v>319</v>
      </c>
      <c r="CS43" s="607"/>
      <c r="CT43" s="607"/>
      <c r="CU43" s="607"/>
      <c r="CV43" s="607"/>
      <c r="CW43" s="607"/>
      <c r="CX43" s="607"/>
      <c r="CY43" s="608"/>
      <c r="CZ43" s="591" t="s">
        <v>319</v>
      </c>
      <c r="DA43" s="609"/>
      <c r="DB43" s="609"/>
      <c r="DC43" s="610"/>
      <c r="DD43" s="594" t="s">
        <v>319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2365264</v>
      </c>
      <c r="CS44" s="589"/>
      <c r="CT44" s="589"/>
      <c r="CU44" s="589"/>
      <c r="CV44" s="589"/>
      <c r="CW44" s="589"/>
      <c r="CX44" s="589"/>
      <c r="CY44" s="590"/>
      <c r="CZ44" s="591">
        <v>19.899999999999999</v>
      </c>
      <c r="DA44" s="592"/>
      <c r="DB44" s="592"/>
      <c r="DC44" s="593"/>
      <c r="DD44" s="594">
        <v>425887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523520</v>
      </c>
      <c r="CS45" s="607"/>
      <c r="CT45" s="607"/>
      <c r="CU45" s="607"/>
      <c r="CV45" s="607"/>
      <c r="CW45" s="607"/>
      <c r="CX45" s="607"/>
      <c r="CY45" s="608"/>
      <c r="CZ45" s="591">
        <v>4.4000000000000004</v>
      </c>
      <c r="DA45" s="609"/>
      <c r="DB45" s="609"/>
      <c r="DC45" s="610"/>
      <c r="DD45" s="594">
        <v>21743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1801529</v>
      </c>
      <c r="CS46" s="589"/>
      <c r="CT46" s="589"/>
      <c r="CU46" s="589"/>
      <c r="CV46" s="589"/>
      <c r="CW46" s="589"/>
      <c r="CX46" s="589"/>
      <c r="CY46" s="590"/>
      <c r="CZ46" s="591">
        <v>15.2</v>
      </c>
      <c r="DA46" s="592"/>
      <c r="DB46" s="592"/>
      <c r="DC46" s="593"/>
      <c r="DD46" s="594">
        <v>396444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5129</v>
      </c>
      <c r="CS47" s="607"/>
      <c r="CT47" s="607"/>
      <c r="CU47" s="607"/>
      <c r="CV47" s="607"/>
      <c r="CW47" s="607"/>
      <c r="CX47" s="607"/>
      <c r="CY47" s="608"/>
      <c r="CZ47" s="591">
        <v>0</v>
      </c>
      <c r="DA47" s="609"/>
      <c r="DB47" s="609"/>
      <c r="DC47" s="610"/>
      <c r="DD47" s="594">
        <v>1114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11876414</v>
      </c>
      <c r="CS49" s="573"/>
      <c r="CT49" s="573"/>
      <c r="CU49" s="573"/>
      <c r="CV49" s="573"/>
      <c r="CW49" s="573"/>
      <c r="CX49" s="573"/>
      <c r="CY49" s="574"/>
      <c r="CZ49" s="575">
        <v>100</v>
      </c>
      <c r="DA49" s="576"/>
      <c r="DB49" s="576"/>
      <c r="DC49" s="577"/>
      <c r="DD49" s="578">
        <v>7753648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12370</v>
      </c>
      <c r="R7" s="1101"/>
      <c r="S7" s="1101"/>
      <c r="T7" s="1101"/>
      <c r="U7" s="1101"/>
      <c r="V7" s="1101">
        <v>11879</v>
      </c>
      <c r="W7" s="1101"/>
      <c r="X7" s="1101"/>
      <c r="Y7" s="1101"/>
      <c r="Z7" s="1101"/>
      <c r="AA7" s="1101">
        <v>491</v>
      </c>
      <c r="AB7" s="1101"/>
      <c r="AC7" s="1101"/>
      <c r="AD7" s="1101"/>
      <c r="AE7" s="1102"/>
      <c r="AF7" s="1103">
        <v>438</v>
      </c>
      <c r="AG7" s="1104"/>
      <c r="AH7" s="1104"/>
      <c r="AI7" s="1104"/>
      <c r="AJ7" s="1105"/>
      <c r="AK7" s="1087">
        <v>5</v>
      </c>
      <c r="AL7" s="1088"/>
      <c r="AM7" s="1088"/>
      <c r="AN7" s="1088"/>
      <c r="AO7" s="1088"/>
      <c r="AP7" s="1088">
        <v>12494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0</v>
      </c>
      <c r="CI7" s="1085"/>
      <c r="CJ7" s="1085"/>
      <c r="CK7" s="1085"/>
      <c r="CL7" s="1086"/>
      <c r="CM7" s="1084">
        <v>32</v>
      </c>
      <c r="CN7" s="1085"/>
      <c r="CO7" s="1085"/>
      <c r="CP7" s="1085"/>
      <c r="CQ7" s="1086"/>
      <c r="CR7" s="1084">
        <v>28</v>
      </c>
      <c r="CS7" s="1085"/>
      <c r="CT7" s="1085"/>
      <c r="CU7" s="1085"/>
      <c r="CV7" s="1086"/>
      <c r="CW7" s="1084" t="s">
        <v>546</v>
      </c>
      <c r="CX7" s="1085"/>
      <c r="CY7" s="1085"/>
      <c r="CZ7" s="1085"/>
      <c r="DA7" s="1086"/>
      <c r="DB7" s="1084" t="s">
        <v>546</v>
      </c>
      <c r="DC7" s="1085"/>
      <c r="DD7" s="1085"/>
      <c r="DE7" s="1085"/>
      <c r="DF7" s="1086"/>
      <c r="DG7" s="1084" t="s">
        <v>549</v>
      </c>
      <c r="DH7" s="1085"/>
      <c r="DI7" s="1085"/>
      <c r="DJ7" s="1085"/>
      <c r="DK7" s="1086"/>
      <c r="DL7" s="1084" t="s">
        <v>548</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15</v>
      </c>
      <c r="R8" s="1040"/>
      <c r="S8" s="1040"/>
      <c r="T8" s="1040"/>
      <c r="U8" s="1040"/>
      <c r="V8" s="1040">
        <v>12</v>
      </c>
      <c r="W8" s="1040"/>
      <c r="X8" s="1040"/>
      <c r="Y8" s="1040"/>
      <c r="Z8" s="1040"/>
      <c r="AA8" s="1040">
        <v>3</v>
      </c>
      <c r="AB8" s="1040"/>
      <c r="AC8" s="1040"/>
      <c r="AD8" s="1040"/>
      <c r="AE8" s="1041"/>
      <c r="AF8" s="1015">
        <v>3</v>
      </c>
      <c r="AG8" s="1016"/>
      <c r="AH8" s="1016"/>
      <c r="AI8" s="1016"/>
      <c r="AJ8" s="1017"/>
      <c r="AK8" s="1082" t="s">
        <v>533</v>
      </c>
      <c r="AL8" s="1083"/>
      <c r="AM8" s="1083"/>
      <c r="AN8" s="1083"/>
      <c r="AO8" s="1083"/>
      <c r="AP8" s="1083">
        <v>20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1</v>
      </c>
      <c r="CI8" s="986"/>
      <c r="CJ8" s="986"/>
      <c r="CK8" s="986"/>
      <c r="CL8" s="987"/>
      <c r="CM8" s="985">
        <v>26</v>
      </c>
      <c r="CN8" s="986"/>
      <c r="CO8" s="986"/>
      <c r="CP8" s="986"/>
      <c r="CQ8" s="987"/>
      <c r="CR8" s="985">
        <v>10</v>
      </c>
      <c r="CS8" s="986"/>
      <c r="CT8" s="986"/>
      <c r="CU8" s="986"/>
      <c r="CV8" s="987"/>
      <c r="CW8" s="985" t="s">
        <v>546</v>
      </c>
      <c r="CX8" s="986"/>
      <c r="CY8" s="986"/>
      <c r="CZ8" s="986"/>
      <c r="DA8" s="987"/>
      <c r="DB8" s="985" t="s">
        <v>546</v>
      </c>
      <c r="DC8" s="986"/>
      <c r="DD8" s="986"/>
      <c r="DE8" s="986"/>
      <c r="DF8" s="987"/>
      <c r="DG8" s="985" t="s">
        <v>549</v>
      </c>
      <c r="DH8" s="986"/>
      <c r="DI8" s="986"/>
      <c r="DJ8" s="986"/>
      <c r="DK8" s="987"/>
      <c r="DL8" s="985" t="s">
        <v>548</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2</v>
      </c>
      <c r="R9" s="1040"/>
      <c r="S9" s="1040"/>
      <c r="T9" s="1040"/>
      <c r="U9" s="1040"/>
      <c r="V9" s="1040">
        <v>2</v>
      </c>
      <c r="W9" s="1040"/>
      <c r="X9" s="1040"/>
      <c r="Y9" s="1040"/>
      <c r="Z9" s="1040"/>
      <c r="AA9" s="1040">
        <v>0</v>
      </c>
      <c r="AB9" s="1040"/>
      <c r="AC9" s="1040"/>
      <c r="AD9" s="1040"/>
      <c r="AE9" s="1041"/>
      <c r="AF9" s="1015">
        <v>0</v>
      </c>
      <c r="AG9" s="1016"/>
      <c r="AH9" s="1016"/>
      <c r="AI9" s="1016"/>
      <c r="AJ9" s="1017"/>
      <c r="AK9" s="1082" t="s">
        <v>536</v>
      </c>
      <c r="AL9" s="1083"/>
      <c r="AM9" s="1083"/>
      <c r="AN9" s="1083"/>
      <c r="AO9" s="1083"/>
      <c r="AP9" s="1083" t="s">
        <v>533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552</v>
      </c>
      <c r="BT9" s="1011"/>
      <c r="BU9" s="1011"/>
      <c r="BV9" s="1011"/>
      <c r="BW9" s="1011"/>
      <c r="BX9" s="1011"/>
      <c r="BY9" s="1011"/>
      <c r="BZ9" s="1011"/>
      <c r="CA9" s="1011"/>
      <c r="CB9" s="1011"/>
      <c r="CC9" s="1011"/>
      <c r="CD9" s="1011"/>
      <c r="CE9" s="1011"/>
      <c r="CF9" s="1011"/>
      <c r="CG9" s="1012"/>
      <c r="CH9" s="985">
        <v>0</v>
      </c>
      <c r="CI9" s="986"/>
      <c r="CJ9" s="986"/>
      <c r="CK9" s="986"/>
      <c r="CL9" s="987"/>
      <c r="CM9" s="985">
        <v>24</v>
      </c>
      <c r="CN9" s="986"/>
      <c r="CO9" s="986"/>
      <c r="CP9" s="986"/>
      <c r="CQ9" s="987"/>
      <c r="CR9" s="985">
        <v>5</v>
      </c>
      <c r="CS9" s="986"/>
      <c r="CT9" s="986"/>
      <c r="CU9" s="986"/>
      <c r="CV9" s="987"/>
      <c r="CW9" s="985" t="s">
        <v>546</v>
      </c>
      <c r="CX9" s="986"/>
      <c r="CY9" s="986"/>
      <c r="CZ9" s="986"/>
      <c r="DA9" s="987"/>
      <c r="DB9" s="985" t="s">
        <v>548</v>
      </c>
      <c r="DC9" s="986"/>
      <c r="DD9" s="986"/>
      <c r="DE9" s="986"/>
      <c r="DF9" s="987"/>
      <c r="DG9" s="985" t="s">
        <v>549</v>
      </c>
      <c r="DH9" s="986"/>
      <c r="DI9" s="986"/>
      <c r="DJ9" s="986"/>
      <c r="DK9" s="987"/>
      <c r="DL9" s="985" t="s">
        <v>548</v>
      </c>
      <c r="DM9" s="986"/>
      <c r="DN9" s="986"/>
      <c r="DO9" s="986"/>
      <c r="DP9" s="987"/>
      <c r="DQ9" s="985" t="s">
        <v>548</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v>-32</v>
      </c>
      <c r="CI10" s="986"/>
      <c r="CJ10" s="986"/>
      <c r="CK10" s="986"/>
      <c r="CL10" s="987"/>
      <c r="CM10" s="985">
        <v>52</v>
      </c>
      <c r="CN10" s="986"/>
      <c r="CO10" s="986"/>
      <c r="CP10" s="986"/>
      <c r="CQ10" s="987"/>
      <c r="CR10" s="985">
        <v>33</v>
      </c>
      <c r="CS10" s="986"/>
      <c r="CT10" s="986"/>
      <c r="CU10" s="986"/>
      <c r="CV10" s="987"/>
      <c r="CW10" s="985" t="s">
        <v>556</v>
      </c>
      <c r="CX10" s="986"/>
      <c r="CY10" s="986"/>
      <c r="CZ10" s="986"/>
      <c r="DA10" s="987"/>
      <c r="DB10" s="985" t="s">
        <v>549</v>
      </c>
      <c r="DC10" s="986"/>
      <c r="DD10" s="986"/>
      <c r="DE10" s="986"/>
      <c r="DF10" s="987"/>
      <c r="DG10" s="985" t="s">
        <v>546</v>
      </c>
      <c r="DH10" s="986"/>
      <c r="DI10" s="986"/>
      <c r="DJ10" s="986"/>
      <c r="DK10" s="987"/>
      <c r="DL10" s="985" t="s">
        <v>548</v>
      </c>
      <c r="DM10" s="986"/>
      <c r="DN10" s="986"/>
      <c r="DO10" s="986"/>
      <c r="DP10" s="987"/>
      <c r="DQ10" s="985" t="s">
        <v>548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12371</v>
      </c>
      <c r="R23" s="1065"/>
      <c r="S23" s="1065"/>
      <c r="T23" s="1065"/>
      <c r="U23" s="1065"/>
      <c r="V23" s="1065">
        <v>11876</v>
      </c>
      <c r="W23" s="1065"/>
      <c r="X23" s="1065"/>
      <c r="Y23" s="1065"/>
      <c r="Z23" s="1065"/>
      <c r="AA23" s="1065">
        <v>494</v>
      </c>
      <c r="AB23" s="1065"/>
      <c r="AC23" s="1065"/>
      <c r="AD23" s="1065"/>
      <c r="AE23" s="1066"/>
      <c r="AF23" s="1067">
        <v>441</v>
      </c>
      <c r="AG23" s="1065"/>
      <c r="AH23" s="1065"/>
      <c r="AI23" s="1065"/>
      <c r="AJ23" s="1068"/>
      <c r="AK23" s="1069"/>
      <c r="AL23" s="1070"/>
      <c r="AM23" s="1070"/>
      <c r="AN23" s="1070"/>
      <c r="AO23" s="1070"/>
      <c r="AP23" s="1065">
        <v>12515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2167</v>
      </c>
      <c r="R28" s="1050"/>
      <c r="S28" s="1050"/>
      <c r="T28" s="1050"/>
      <c r="U28" s="1050"/>
      <c r="V28" s="1050">
        <v>2057</v>
      </c>
      <c r="W28" s="1050"/>
      <c r="X28" s="1050"/>
      <c r="Y28" s="1050"/>
      <c r="Z28" s="1050"/>
      <c r="AA28" s="1050">
        <v>110</v>
      </c>
      <c r="AB28" s="1050"/>
      <c r="AC28" s="1050"/>
      <c r="AD28" s="1050"/>
      <c r="AE28" s="1051"/>
      <c r="AF28" s="1052">
        <v>110</v>
      </c>
      <c r="AG28" s="1050"/>
      <c r="AH28" s="1050"/>
      <c r="AI28" s="1050"/>
      <c r="AJ28" s="1053"/>
      <c r="AK28" s="1054">
        <v>177</v>
      </c>
      <c r="AL28" s="1042"/>
      <c r="AM28" s="1042"/>
      <c r="AN28" s="1042"/>
      <c r="AO28" s="1042"/>
      <c r="AP28" s="1042" t="s">
        <v>533</v>
      </c>
      <c r="AQ28" s="1042"/>
      <c r="AR28" s="1042"/>
      <c r="AS28" s="1042"/>
      <c r="AT28" s="1042"/>
      <c r="AU28" s="1042" t="s">
        <v>537</v>
      </c>
      <c r="AV28" s="1042"/>
      <c r="AW28" s="1042"/>
      <c r="AX28" s="1042"/>
      <c r="AY28" s="1042"/>
      <c r="AZ28" s="1043" t="s">
        <v>557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2172</v>
      </c>
      <c r="R29" s="1040"/>
      <c r="S29" s="1040"/>
      <c r="T29" s="1040"/>
      <c r="U29" s="1040"/>
      <c r="V29" s="1040">
        <v>2073</v>
      </c>
      <c r="W29" s="1040"/>
      <c r="X29" s="1040"/>
      <c r="Y29" s="1040"/>
      <c r="Z29" s="1040"/>
      <c r="AA29" s="1040">
        <v>99</v>
      </c>
      <c r="AB29" s="1040"/>
      <c r="AC29" s="1040"/>
      <c r="AD29" s="1040"/>
      <c r="AE29" s="1041"/>
      <c r="AF29" s="1015">
        <v>99</v>
      </c>
      <c r="AG29" s="1016"/>
      <c r="AH29" s="1016"/>
      <c r="AI29" s="1016"/>
      <c r="AJ29" s="1017"/>
      <c r="AK29" s="976">
        <v>369</v>
      </c>
      <c r="AL29" s="967"/>
      <c r="AM29" s="967"/>
      <c r="AN29" s="967"/>
      <c r="AO29" s="967"/>
      <c r="AP29" s="967" t="s">
        <v>534</v>
      </c>
      <c r="AQ29" s="967"/>
      <c r="AR29" s="967"/>
      <c r="AS29" s="967"/>
      <c r="AT29" s="967"/>
      <c r="AU29" s="967" t="s">
        <v>534</v>
      </c>
      <c r="AV29" s="967"/>
      <c r="AW29" s="967"/>
      <c r="AX29" s="967"/>
      <c r="AY29" s="967"/>
      <c r="AZ29" s="1038" t="s">
        <v>558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178</v>
      </c>
      <c r="R30" s="1040"/>
      <c r="S30" s="1040"/>
      <c r="T30" s="1040"/>
      <c r="U30" s="1040"/>
      <c r="V30" s="1040">
        <v>177</v>
      </c>
      <c r="W30" s="1040"/>
      <c r="X30" s="1040"/>
      <c r="Y30" s="1040"/>
      <c r="Z30" s="1040"/>
      <c r="AA30" s="1040">
        <v>1</v>
      </c>
      <c r="AB30" s="1040"/>
      <c r="AC30" s="1040"/>
      <c r="AD30" s="1040"/>
      <c r="AE30" s="1041"/>
      <c r="AF30" s="1015">
        <v>1</v>
      </c>
      <c r="AG30" s="1016"/>
      <c r="AH30" s="1016"/>
      <c r="AI30" s="1016"/>
      <c r="AJ30" s="1017"/>
      <c r="AK30" s="976">
        <v>61</v>
      </c>
      <c r="AL30" s="967"/>
      <c r="AM30" s="967"/>
      <c r="AN30" s="967"/>
      <c r="AO30" s="967"/>
      <c r="AP30" s="967" t="s">
        <v>535</v>
      </c>
      <c r="AQ30" s="967"/>
      <c r="AR30" s="967"/>
      <c r="AS30" s="967"/>
      <c r="AT30" s="967"/>
      <c r="AU30" s="967" t="s">
        <v>535</v>
      </c>
      <c r="AV30" s="967"/>
      <c r="AW30" s="967"/>
      <c r="AX30" s="967"/>
      <c r="AY30" s="967"/>
      <c r="AZ30" s="1038" t="s">
        <v>559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295</v>
      </c>
      <c r="R31" s="1040"/>
      <c r="S31" s="1040"/>
      <c r="T31" s="1040"/>
      <c r="U31" s="1040"/>
      <c r="V31" s="1040">
        <v>277</v>
      </c>
      <c r="W31" s="1040"/>
      <c r="X31" s="1040"/>
      <c r="Y31" s="1040"/>
      <c r="Z31" s="1040"/>
      <c r="AA31" s="1040">
        <v>17</v>
      </c>
      <c r="AB31" s="1040"/>
      <c r="AC31" s="1040"/>
      <c r="AD31" s="1040"/>
      <c r="AE31" s="1041"/>
      <c r="AF31" s="1015">
        <v>17</v>
      </c>
      <c r="AG31" s="1016"/>
      <c r="AH31" s="1016"/>
      <c r="AI31" s="1016"/>
      <c r="AJ31" s="1017"/>
      <c r="AK31" s="976">
        <v>64</v>
      </c>
      <c r="AL31" s="967"/>
      <c r="AM31" s="967"/>
      <c r="AN31" s="967"/>
      <c r="AO31" s="967"/>
      <c r="AP31" s="967">
        <v>1482</v>
      </c>
      <c r="AQ31" s="967"/>
      <c r="AR31" s="967"/>
      <c r="AS31" s="967"/>
      <c r="AT31" s="967"/>
      <c r="AU31" s="967">
        <v>710</v>
      </c>
      <c r="AV31" s="967"/>
      <c r="AW31" s="967"/>
      <c r="AX31" s="967"/>
      <c r="AY31" s="967"/>
      <c r="AZ31" s="1038" t="s">
        <v>557</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459</v>
      </c>
      <c r="R32" s="1040"/>
      <c r="S32" s="1040"/>
      <c r="T32" s="1040"/>
      <c r="U32" s="1040"/>
      <c r="V32" s="1040">
        <v>412</v>
      </c>
      <c r="W32" s="1040"/>
      <c r="X32" s="1040"/>
      <c r="Y32" s="1040"/>
      <c r="Z32" s="1040"/>
      <c r="AA32" s="1040">
        <v>47</v>
      </c>
      <c r="AB32" s="1040"/>
      <c r="AC32" s="1040"/>
      <c r="AD32" s="1040"/>
      <c r="AE32" s="1041"/>
      <c r="AF32" s="1015">
        <v>47</v>
      </c>
      <c r="AG32" s="1016"/>
      <c r="AH32" s="1016"/>
      <c r="AI32" s="1016"/>
      <c r="AJ32" s="1017"/>
      <c r="AK32" s="976">
        <v>248</v>
      </c>
      <c r="AL32" s="967"/>
      <c r="AM32" s="967"/>
      <c r="AN32" s="967"/>
      <c r="AO32" s="967"/>
      <c r="AP32" s="967">
        <v>2540</v>
      </c>
      <c r="AQ32" s="967"/>
      <c r="AR32" s="967"/>
      <c r="AS32" s="967"/>
      <c r="AT32" s="967"/>
      <c r="AU32" s="967">
        <v>2131</v>
      </c>
      <c r="AV32" s="967"/>
      <c r="AW32" s="967"/>
      <c r="AX32" s="967"/>
      <c r="AY32" s="967"/>
      <c r="AZ32" s="1038" t="s">
        <v>560</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736</v>
      </c>
      <c r="R33" s="1040"/>
      <c r="S33" s="1040"/>
      <c r="T33" s="1040"/>
      <c r="U33" s="1040"/>
      <c r="V33" s="1040">
        <v>700</v>
      </c>
      <c r="W33" s="1040"/>
      <c r="X33" s="1040"/>
      <c r="Y33" s="1040"/>
      <c r="Z33" s="1040"/>
      <c r="AA33" s="1040">
        <v>36</v>
      </c>
      <c r="AB33" s="1040"/>
      <c r="AC33" s="1040"/>
      <c r="AD33" s="1040"/>
      <c r="AE33" s="1041"/>
      <c r="AF33" s="1015">
        <v>26</v>
      </c>
      <c r="AG33" s="1016"/>
      <c r="AH33" s="1016"/>
      <c r="AI33" s="1016"/>
      <c r="AJ33" s="1017"/>
      <c r="AK33" s="976">
        <v>533</v>
      </c>
      <c r="AL33" s="967"/>
      <c r="AM33" s="967"/>
      <c r="AN33" s="967"/>
      <c r="AO33" s="967"/>
      <c r="AP33" s="967">
        <v>4533</v>
      </c>
      <c r="AQ33" s="967"/>
      <c r="AR33" s="967"/>
      <c r="AS33" s="967"/>
      <c r="AT33" s="967"/>
      <c r="AU33" s="967">
        <v>4026</v>
      </c>
      <c r="AV33" s="967"/>
      <c r="AW33" s="967"/>
      <c r="AX33" s="967"/>
      <c r="AY33" s="967"/>
      <c r="AZ33" s="1038" t="s">
        <v>557</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21</v>
      </c>
      <c r="R34" s="1040"/>
      <c r="S34" s="1040"/>
      <c r="T34" s="1040"/>
      <c r="U34" s="1040"/>
      <c r="V34" s="1040">
        <v>20</v>
      </c>
      <c r="W34" s="1040"/>
      <c r="X34" s="1040"/>
      <c r="Y34" s="1040"/>
      <c r="Z34" s="1040"/>
      <c r="AA34" s="1040">
        <v>0</v>
      </c>
      <c r="AB34" s="1040"/>
      <c r="AC34" s="1040"/>
      <c r="AD34" s="1040"/>
      <c r="AE34" s="1041"/>
      <c r="AF34" s="1015" t="s">
        <v>111</v>
      </c>
      <c r="AG34" s="1016"/>
      <c r="AH34" s="1016"/>
      <c r="AI34" s="1016"/>
      <c r="AJ34" s="1017"/>
      <c r="AK34" s="976">
        <v>20</v>
      </c>
      <c r="AL34" s="967"/>
      <c r="AM34" s="967"/>
      <c r="AN34" s="967"/>
      <c r="AO34" s="967"/>
      <c r="AP34" s="967">
        <v>91</v>
      </c>
      <c r="AQ34" s="967"/>
      <c r="AR34" s="967"/>
      <c r="AS34" s="967"/>
      <c r="AT34" s="967"/>
      <c r="AU34" s="967">
        <v>91</v>
      </c>
      <c r="AV34" s="967"/>
      <c r="AW34" s="967"/>
      <c r="AX34" s="967"/>
      <c r="AY34" s="967"/>
      <c r="AZ34" s="1038" t="s">
        <v>558</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301</v>
      </c>
      <c r="AG63" s="955"/>
      <c r="AH63" s="955"/>
      <c r="AI63" s="955"/>
      <c r="AJ63" s="1026"/>
      <c r="AK63" s="1027"/>
      <c r="AL63" s="959"/>
      <c r="AM63" s="959"/>
      <c r="AN63" s="959"/>
      <c r="AO63" s="959"/>
      <c r="AP63" s="955">
        <v>8646</v>
      </c>
      <c r="AQ63" s="955"/>
      <c r="AR63" s="955"/>
      <c r="AS63" s="955"/>
      <c r="AT63" s="955"/>
      <c r="AU63" s="955">
        <v>6958</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14</v>
      </c>
      <c r="R68" s="978"/>
      <c r="S68" s="978"/>
      <c r="T68" s="978"/>
      <c r="U68" s="978"/>
      <c r="V68" s="978">
        <v>14</v>
      </c>
      <c r="W68" s="978"/>
      <c r="X68" s="978"/>
      <c r="Y68" s="978"/>
      <c r="Z68" s="978"/>
      <c r="AA68" s="978">
        <v>1</v>
      </c>
      <c r="AB68" s="978"/>
      <c r="AC68" s="978"/>
      <c r="AD68" s="978"/>
      <c r="AE68" s="978"/>
      <c r="AF68" s="978">
        <v>1</v>
      </c>
      <c r="AG68" s="978"/>
      <c r="AH68" s="978"/>
      <c r="AI68" s="978"/>
      <c r="AJ68" s="978"/>
      <c r="AK68" s="978" t="s">
        <v>546</v>
      </c>
      <c r="AL68" s="978"/>
      <c r="AM68" s="978"/>
      <c r="AN68" s="978"/>
      <c r="AO68" s="978"/>
      <c r="AP68" s="978" t="s">
        <v>547</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0</v>
      </c>
      <c r="R69" s="967"/>
      <c r="S69" s="967"/>
      <c r="T69" s="967"/>
      <c r="U69" s="967"/>
      <c r="V69" s="967">
        <v>0</v>
      </c>
      <c r="W69" s="967"/>
      <c r="X69" s="967"/>
      <c r="Y69" s="967"/>
      <c r="Z69" s="967"/>
      <c r="AA69" s="967" t="s">
        <v>546</v>
      </c>
      <c r="AB69" s="967"/>
      <c r="AC69" s="967"/>
      <c r="AD69" s="967"/>
      <c r="AE69" s="967"/>
      <c r="AF69" s="967" t="s">
        <v>546</v>
      </c>
      <c r="AG69" s="967"/>
      <c r="AH69" s="967"/>
      <c r="AI69" s="967"/>
      <c r="AJ69" s="967"/>
      <c r="AK69" s="967" t="s">
        <v>546</v>
      </c>
      <c r="AL69" s="967"/>
      <c r="AM69" s="967"/>
      <c r="AN69" s="967"/>
      <c r="AO69" s="967"/>
      <c r="AP69" s="967" t="s">
        <v>550</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2910</v>
      </c>
      <c r="R70" s="967"/>
      <c r="S70" s="967"/>
      <c r="T70" s="967"/>
      <c r="U70" s="967"/>
      <c r="V70" s="967">
        <v>2166</v>
      </c>
      <c r="W70" s="967"/>
      <c r="X70" s="967"/>
      <c r="Y70" s="967"/>
      <c r="Z70" s="967"/>
      <c r="AA70" s="967">
        <v>744</v>
      </c>
      <c r="AB70" s="967"/>
      <c r="AC70" s="967"/>
      <c r="AD70" s="967"/>
      <c r="AE70" s="967"/>
      <c r="AF70" s="967">
        <v>744</v>
      </c>
      <c r="AG70" s="967"/>
      <c r="AH70" s="967"/>
      <c r="AI70" s="967"/>
      <c r="AJ70" s="967"/>
      <c r="AK70" s="967" t="s">
        <v>549</v>
      </c>
      <c r="AL70" s="967"/>
      <c r="AM70" s="967"/>
      <c r="AN70" s="967"/>
      <c r="AO70" s="967"/>
      <c r="AP70" s="967" t="s">
        <v>551</v>
      </c>
      <c r="AQ70" s="967"/>
      <c r="AR70" s="967"/>
      <c r="AS70" s="967"/>
      <c r="AT70" s="967"/>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4794</v>
      </c>
      <c r="R71" s="967"/>
      <c r="S71" s="967"/>
      <c r="T71" s="967"/>
      <c r="U71" s="967"/>
      <c r="V71" s="967">
        <v>4723</v>
      </c>
      <c r="W71" s="967"/>
      <c r="X71" s="967"/>
      <c r="Y71" s="967"/>
      <c r="Z71" s="967"/>
      <c r="AA71" s="967">
        <v>71</v>
      </c>
      <c r="AB71" s="967"/>
      <c r="AC71" s="967"/>
      <c r="AD71" s="967"/>
      <c r="AE71" s="967"/>
      <c r="AF71" s="967">
        <v>71</v>
      </c>
      <c r="AG71" s="967"/>
      <c r="AH71" s="967"/>
      <c r="AI71" s="967"/>
      <c r="AJ71" s="967"/>
      <c r="AK71" s="967">
        <v>320</v>
      </c>
      <c r="AL71" s="967"/>
      <c r="AM71" s="967"/>
      <c r="AN71" s="967"/>
      <c r="AO71" s="967"/>
      <c r="AP71" s="967">
        <v>2368</v>
      </c>
      <c r="AQ71" s="967"/>
      <c r="AR71" s="967"/>
      <c r="AS71" s="967"/>
      <c r="AT71" s="967"/>
      <c r="AU71" s="967">
        <v>190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v>1</v>
      </c>
      <c r="AG72" s="967"/>
      <c r="AH72" s="967"/>
      <c r="AI72" s="967"/>
      <c r="AJ72" s="967"/>
      <c r="AK72" s="967">
        <v>16</v>
      </c>
      <c r="AL72" s="967"/>
      <c r="AM72" s="967"/>
      <c r="AN72" s="967"/>
      <c r="AO72" s="967"/>
      <c r="AP72" s="967" t="s">
        <v>550</v>
      </c>
      <c r="AQ72" s="967"/>
      <c r="AR72" s="967"/>
      <c r="AS72" s="967"/>
      <c r="AT72" s="967"/>
      <c r="AU72" s="967" t="s">
        <v>546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20</v>
      </c>
      <c r="R73" s="967"/>
      <c r="S73" s="967"/>
      <c r="T73" s="967"/>
      <c r="U73" s="967"/>
      <c r="V73" s="967">
        <v>19</v>
      </c>
      <c r="W73" s="967"/>
      <c r="X73" s="967"/>
      <c r="Y73" s="967"/>
      <c r="Z73" s="967"/>
      <c r="AA73" s="967">
        <v>0</v>
      </c>
      <c r="AB73" s="967"/>
      <c r="AC73" s="967"/>
      <c r="AD73" s="967"/>
      <c r="AE73" s="967"/>
      <c r="AF73" s="967">
        <v>0</v>
      </c>
      <c r="AG73" s="967"/>
      <c r="AH73" s="967"/>
      <c r="AI73" s="967"/>
      <c r="AJ73" s="967"/>
      <c r="AK73" s="967">
        <v>16</v>
      </c>
      <c r="AL73" s="967"/>
      <c r="AM73" s="967"/>
      <c r="AN73" s="967"/>
      <c r="AO73" s="967"/>
      <c r="AP73" s="967" t="s">
        <v>546</v>
      </c>
      <c r="AQ73" s="967"/>
      <c r="AR73" s="967"/>
      <c r="AS73" s="967"/>
      <c r="AT73" s="967"/>
      <c r="AU73" s="967" t="s">
        <v>546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544</v>
      </c>
      <c r="C74" s="971"/>
      <c r="D74" s="971"/>
      <c r="E74" s="971"/>
      <c r="F74" s="971"/>
      <c r="G74" s="971"/>
      <c r="H74" s="971"/>
      <c r="I74" s="971"/>
      <c r="J74" s="971"/>
      <c r="K74" s="971"/>
      <c r="L74" s="971"/>
      <c r="M74" s="971"/>
      <c r="N74" s="971"/>
      <c r="O74" s="971"/>
      <c r="P74" s="972"/>
      <c r="Q74" s="973">
        <v>606</v>
      </c>
      <c r="R74" s="967"/>
      <c r="S74" s="967"/>
      <c r="T74" s="967"/>
      <c r="U74" s="967"/>
      <c r="V74" s="967">
        <v>602</v>
      </c>
      <c r="W74" s="967"/>
      <c r="X74" s="967"/>
      <c r="Y74" s="967"/>
      <c r="Z74" s="967"/>
      <c r="AA74" s="967">
        <v>3</v>
      </c>
      <c r="AB74" s="967"/>
      <c r="AC74" s="967"/>
      <c r="AD74" s="967"/>
      <c r="AE74" s="967"/>
      <c r="AF74" s="967">
        <v>3</v>
      </c>
      <c r="AG74" s="967"/>
      <c r="AH74" s="967"/>
      <c r="AI74" s="967"/>
      <c r="AJ74" s="967"/>
      <c r="AK74" s="967">
        <v>51</v>
      </c>
      <c r="AL74" s="967"/>
      <c r="AM74" s="967"/>
      <c r="AN74" s="967"/>
      <c r="AO74" s="967"/>
      <c r="AP74" s="967" t="s">
        <v>546</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4">
        <v>80406</v>
      </c>
      <c r="R75" s="975"/>
      <c r="S75" s="975"/>
      <c r="T75" s="975"/>
      <c r="U75" s="976"/>
      <c r="V75" s="977">
        <v>77098</v>
      </c>
      <c r="W75" s="975"/>
      <c r="X75" s="975"/>
      <c r="Y75" s="975"/>
      <c r="Z75" s="976"/>
      <c r="AA75" s="977">
        <v>3308</v>
      </c>
      <c r="AB75" s="975"/>
      <c r="AC75" s="975"/>
      <c r="AD75" s="975"/>
      <c r="AE75" s="976"/>
      <c r="AF75" s="977">
        <v>3308</v>
      </c>
      <c r="AG75" s="975"/>
      <c r="AH75" s="975"/>
      <c r="AI75" s="975"/>
      <c r="AJ75" s="976"/>
      <c r="AK75" s="977">
        <v>1310</v>
      </c>
      <c r="AL75" s="975"/>
      <c r="AM75" s="975"/>
      <c r="AN75" s="975"/>
      <c r="AO75" s="976"/>
      <c r="AP75" s="977" t="s">
        <v>550</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4128</v>
      </c>
      <c r="AG88" s="955"/>
      <c r="AH88" s="955"/>
      <c r="AI88" s="955"/>
      <c r="AJ88" s="955"/>
      <c r="AK88" s="959"/>
      <c r="AL88" s="959"/>
      <c r="AM88" s="959"/>
      <c r="AN88" s="959"/>
      <c r="AO88" s="959"/>
      <c r="AP88" s="955">
        <v>2368</v>
      </c>
      <c r="AQ88" s="955"/>
      <c r="AR88" s="955"/>
      <c r="AS88" s="955"/>
      <c r="AT88" s="955"/>
      <c r="AU88" s="955">
        <v>190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76</v>
      </c>
      <c r="CS102" s="947"/>
      <c r="CT102" s="947"/>
      <c r="CU102" s="947"/>
      <c r="CV102" s="948"/>
      <c r="CW102" s="946" t="s">
        <v>549</v>
      </c>
      <c r="CX102" s="947"/>
      <c r="CY102" s="947"/>
      <c r="CZ102" s="947"/>
      <c r="DA102" s="948"/>
      <c r="DB102" s="946" t="s">
        <v>478</v>
      </c>
      <c r="DC102" s="947"/>
      <c r="DD102" s="947"/>
      <c r="DE102" s="947"/>
      <c r="DF102" s="948"/>
      <c r="DG102" s="946" t="s">
        <v>478</v>
      </c>
      <c r="DH102" s="947"/>
      <c r="DI102" s="947"/>
      <c r="DJ102" s="947"/>
      <c r="DK102" s="948"/>
      <c r="DL102" s="946" t="s">
        <v>478</v>
      </c>
      <c r="DM102" s="947"/>
      <c r="DN102" s="947"/>
      <c r="DO102" s="947"/>
      <c r="DP102" s="948"/>
      <c r="DQ102" s="946" t="s">
        <v>478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1274514</v>
      </c>
      <c r="AB110" s="873"/>
      <c r="AC110" s="873"/>
      <c r="AD110" s="873"/>
      <c r="AE110" s="874"/>
      <c r="AF110" s="875">
        <v>1264544</v>
      </c>
      <c r="AG110" s="873"/>
      <c r="AH110" s="873"/>
      <c r="AI110" s="873"/>
      <c r="AJ110" s="874"/>
      <c r="AK110" s="875">
        <v>1223764</v>
      </c>
      <c r="AL110" s="873"/>
      <c r="AM110" s="873"/>
      <c r="AN110" s="873"/>
      <c r="AO110" s="874"/>
      <c r="AP110" s="876">
        <v>21.7</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11815073</v>
      </c>
      <c r="BR110" s="800"/>
      <c r="BS110" s="800"/>
      <c r="BT110" s="800"/>
      <c r="BU110" s="800"/>
      <c r="BV110" s="800">
        <v>11807930</v>
      </c>
      <c r="BW110" s="800"/>
      <c r="BX110" s="800"/>
      <c r="BY110" s="800"/>
      <c r="BZ110" s="800"/>
      <c r="CA110" s="800">
        <v>12514873</v>
      </c>
      <c r="CB110" s="800"/>
      <c r="CC110" s="800"/>
      <c r="CD110" s="800"/>
      <c r="CE110" s="800"/>
      <c r="CF110" s="861">
        <v>221.7</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2800</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8077009</v>
      </c>
      <c r="BR112" s="771"/>
      <c r="BS112" s="771"/>
      <c r="BT112" s="771"/>
      <c r="BU112" s="771"/>
      <c r="BV112" s="771">
        <v>7573192</v>
      </c>
      <c r="BW112" s="771"/>
      <c r="BX112" s="771"/>
      <c r="BY112" s="771"/>
      <c r="BZ112" s="771"/>
      <c r="CA112" s="771">
        <v>6957609</v>
      </c>
      <c r="CB112" s="771"/>
      <c r="CC112" s="771"/>
      <c r="CD112" s="771"/>
      <c r="CE112" s="771"/>
      <c r="CF112" s="848">
        <v>123.3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735377</v>
      </c>
      <c r="AB113" s="909"/>
      <c r="AC113" s="909"/>
      <c r="AD113" s="909"/>
      <c r="AE113" s="910"/>
      <c r="AF113" s="911">
        <v>713922</v>
      </c>
      <c r="AG113" s="909"/>
      <c r="AH113" s="909"/>
      <c r="AI113" s="909"/>
      <c r="AJ113" s="910"/>
      <c r="AK113" s="911">
        <v>658747</v>
      </c>
      <c r="AL113" s="909"/>
      <c r="AM113" s="909"/>
      <c r="AN113" s="909"/>
      <c r="AO113" s="910"/>
      <c r="AP113" s="912">
        <v>11.7</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192352</v>
      </c>
      <c r="BR113" s="771"/>
      <c r="BS113" s="771"/>
      <c r="BT113" s="771"/>
      <c r="BU113" s="771"/>
      <c r="BV113" s="771">
        <v>183697</v>
      </c>
      <c r="BW113" s="771"/>
      <c r="BX113" s="771"/>
      <c r="BY113" s="771"/>
      <c r="BZ113" s="771"/>
      <c r="CA113" s="771">
        <v>189538</v>
      </c>
      <c r="CB113" s="771"/>
      <c r="CC113" s="771"/>
      <c r="CD113" s="771"/>
      <c r="CE113" s="771"/>
      <c r="CF113" s="848">
        <v>3.4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22669</v>
      </c>
      <c r="AB114" s="784"/>
      <c r="AC114" s="784"/>
      <c r="AD114" s="784"/>
      <c r="AE114" s="785"/>
      <c r="AF114" s="786">
        <v>19322</v>
      </c>
      <c r="AG114" s="784"/>
      <c r="AH114" s="784"/>
      <c r="AI114" s="784"/>
      <c r="AJ114" s="785"/>
      <c r="AK114" s="786">
        <v>3373</v>
      </c>
      <c r="AL114" s="784"/>
      <c r="AM114" s="784"/>
      <c r="AN114" s="784"/>
      <c r="AO114" s="785"/>
      <c r="AP114" s="754">
        <v>0.1</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1460241</v>
      </c>
      <c r="BR114" s="771"/>
      <c r="BS114" s="771"/>
      <c r="BT114" s="771"/>
      <c r="BU114" s="771"/>
      <c r="BV114" s="771">
        <v>1396700</v>
      </c>
      <c r="BW114" s="771"/>
      <c r="BX114" s="771"/>
      <c r="BY114" s="771"/>
      <c r="BZ114" s="771"/>
      <c r="CA114" s="771">
        <v>1227348</v>
      </c>
      <c r="CB114" s="771"/>
      <c r="CC114" s="771"/>
      <c r="CD114" s="771"/>
      <c r="CE114" s="771"/>
      <c r="CF114" s="848">
        <v>21.7</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5118</v>
      </c>
      <c r="AB115" s="909"/>
      <c r="AC115" s="909"/>
      <c r="AD115" s="909"/>
      <c r="AE115" s="910"/>
      <c r="AF115" s="911">
        <v>3312</v>
      </c>
      <c r="AG115" s="909"/>
      <c r="AH115" s="909"/>
      <c r="AI115" s="909"/>
      <c r="AJ115" s="910"/>
      <c r="AK115" s="911">
        <v>366</v>
      </c>
      <c r="AL115" s="909"/>
      <c r="AM115" s="909"/>
      <c r="AN115" s="909"/>
      <c r="AO115" s="910"/>
      <c r="AP115" s="912">
        <v>0</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642</v>
      </c>
      <c r="BR115" s="771"/>
      <c r="BS115" s="771"/>
      <c r="BT115" s="771"/>
      <c r="BU115" s="771"/>
      <c r="BV115" s="771">
        <v>360</v>
      </c>
      <c r="BW115" s="771"/>
      <c r="BX115" s="771"/>
      <c r="BY115" s="771"/>
      <c r="BZ115" s="771"/>
      <c r="CA115" s="771">
        <v>218</v>
      </c>
      <c r="CB115" s="771"/>
      <c r="CC115" s="771"/>
      <c r="CD115" s="771"/>
      <c r="CE115" s="771"/>
      <c r="CF115" s="848">
        <v>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2037678</v>
      </c>
      <c r="AB117" s="895"/>
      <c r="AC117" s="895"/>
      <c r="AD117" s="895"/>
      <c r="AE117" s="896"/>
      <c r="AF117" s="898">
        <v>2001100</v>
      </c>
      <c r="AG117" s="895"/>
      <c r="AH117" s="895"/>
      <c r="AI117" s="895"/>
      <c r="AJ117" s="896"/>
      <c r="AK117" s="898">
        <v>1886250</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21548117</v>
      </c>
      <c r="BR118" s="858"/>
      <c r="BS118" s="858"/>
      <c r="BT118" s="858"/>
      <c r="BU118" s="858"/>
      <c r="BV118" s="858">
        <v>20961879</v>
      </c>
      <c r="BW118" s="858"/>
      <c r="BX118" s="858"/>
      <c r="BY118" s="858"/>
      <c r="BZ118" s="858"/>
      <c r="CA118" s="858">
        <v>20889586</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2461267</v>
      </c>
      <c r="BR119" s="800"/>
      <c r="BS119" s="800"/>
      <c r="BT119" s="800"/>
      <c r="BU119" s="800"/>
      <c r="BV119" s="800">
        <v>2837498</v>
      </c>
      <c r="BW119" s="800"/>
      <c r="BX119" s="800"/>
      <c r="BY119" s="800"/>
      <c r="BZ119" s="800"/>
      <c r="CA119" s="800">
        <v>3244110</v>
      </c>
      <c r="CB119" s="800"/>
      <c r="CC119" s="800"/>
      <c r="CD119" s="800"/>
      <c r="CE119" s="800"/>
      <c r="CF119" s="861">
        <v>57.5</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2800</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154168</v>
      </c>
      <c r="BR120" s="771"/>
      <c r="BS120" s="771"/>
      <c r="BT120" s="771"/>
      <c r="BU120" s="771"/>
      <c r="BV120" s="771">
        <v>133566</v>
      </c>
      <c r="BW120" s="771"/>
      <c r="BX120" s="771"/>
      <c r="BY120" s="771"/>
      <c r="BZ120" s="771"/>
      <c r="CA120" s="771">
        <v>193368</v>
      </c>
      <c r="CB120" s="771"/>
      <c r="CC120" s="771"/>
      <c r="CD120" s="771"/>
      <c r="CE120" s="771"/>
      <c r="CF120" s="848">
        <v>3.4</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4600862</v>
      </c>
      <c r="DH120" s="800"/>
      <c r="DI120" s="800"/>
      <c r="DJ120" s="800"/>
      <c r="DK120" s="800"/>
      <c r="DL120" s="800">
        <v>4311605</v>
      </c>
      <c r="DM120" s="800"/>
      <c r="DN120" s="800"/>
      <c r="DO120" s="800"/>
      <c r="DP120" s="800"/>
      <c r="DQ120" s="800">
        <v>4025641</v>
      </c>
      <c r="DR120" s="800"/>
      <c r="DS120" s="800"/>
      <c r="DT120" s="800"/>
      <c r="DU120" s="800"/>
      <c r="DV120" s="801">
        <v>71.3</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15070247</v>
      </c>
      <c r="BR121" s="858"/>
      <c r="BS121" s="858"/>
      <c r="BT121" s="858"/>
      <c r="BU121" s="858"/>
      <c r="BV121" s="858">
        <v>14778969</v>
      </c>
      <c r="BW121" s="858"/>
      <c r="BX121" s="858"/>
      <c r="BY121" s="858"/>
      <c r="BZ121" s="858"/>
      <c r="CA121" s="858">
        <v>14809073</v>
      </c>
      <c r="CB121" s="858"/>
      <c r="CC121" s="858"/>
      <c r="CD121" s="858"/>
      <c r="CE121" s="858"/>
      <c r="CF121" s="859">
        <v>262.39999999999998</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2422804</v>
      </c>
      <c r="DH121" s="771"/>
      <c r="DI121" s="771"/>
      <c r="DJ121" s="771"/>
      <c r="DK121" s="771"/>
      <c r="DL121" s="771">
        <v>2268502</v>
      </c>
      <c r="DM121" s="771"/>
      <c r="DN121" s="771"/>
      <c r="DO121" s="771"/>
      <c r="DP121" s="771"/>
      <c r="DQ121" s="771">
        <v>2130739</v>
      </c>
      <c r="DR121" s="771"/>
      <c r="DS121" s="771"/>
      <c r="DT121" s="771"/>
      <c r="DU121" s="771"/>
      <c r="DV121" s="823">
        <v>37.700000000000003</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17685682</v>
      </c>
      <c r="BR122" s="840"/>
      <c r="BS122" s="840"/>
      <c r="BT122" s="840"/>
      <c r="BU122" s="840"/>
      <c r="BV122" s="840">
        <v>17750033</v>
      </c>
      <c r="BW122" s="840"/>
      <c r="BX122" s="840"/>
      <c r="BY122" s="840"/>
      <c r="BZ122" s="840"/>
      <c r="CA122" s="840">
        <v>18246551</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919123</v>
      </c>
      <c r="DH122" s="771"/>
      <c r="DI122" s="771"/>
      <c r="DJ122" s="771"/>
      <c r="DK122" s="771"/>
      <c r="DL122" s="771">
        <v>882789</v>
      </c>
      <c r="DM122" s="771"/>
      <c r="DN122" s="771"/>
      <c r="DO122" s="771"/>
      <c r="DP122" s="771"/>
      <c r="DQ122" s="771">
        <v>709915</v>
      </c>
      <c r="DR122" s="771"/>
      <c r="DS122" s="771"/>
      <c r="DT122" s="771"/>
      <c r="DU122" s="771"/>
      <c r="DV122" s="823">
        <v>12.6</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67.599999999999994</v>
      </c>
      <c r="BR123" s="832"/>
      <c r="BS123" s="832"/>
      <c r="BT123" s="832"/>
      <c r="BU123" s="832"/>
      <c r="BV123" s="832">
        <v>56.4</v>
      </c>
      <c r="BW123" s="832"/>
      <c r="BX123" s="832"/>
      <c r="BY123" s="832"/>
      <c r="BZ123" s="832"/>
      <c r="CA123" s="832">
        <v>46.8</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134220</v>
      </c>
      <c r="DH123" s="784"/>
      <c r="DI123" s="784"/>
      <c r="DJ123" s="784"/>
      <c r="DK123" s="785"/>
      <c r="DL123" s="786">
        <v>110296</v>
      </c>
      <c r="DM123" s="784"/>
      <c r="DN123" s="784"/>
      <c r="DO123" s="784"/>
      <c r="DP123" s="785"/>
      <c r="DQ123" s="786">
        <v>91314</v>
      </c>
      <c r="DR123" s="784"/>
      <c r="DS123" s="784"/>
      <c r="DT123" s="784"/>
      <c r="DU123" s="785"/>
      <c r="DV123" s="754">
        <v>1.6</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5118</v>
      </c>
      <c r="AB127" s="784"/>
      <c r="AC127" s="784"/>
      <c r="AD127" s="784"/>
      <c r="AE127" s="785"/>
      <c r="AF127" s="786">
        <v>3312</v>
      </c>
      <c r="AG127" s="784"/>
      <c r="AH127" s="784"/>
      <c r="AI127" s="784"/>
      <c r="AJ127" s="785"/>
      <c r="AK127" s="786">
        <v>366</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14.02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642</v>
      </c>
      <c r="DH127" s="820"/>
      <c r="DI127" s="820"/>
      <c r="DJ127" s="820"/>
      <c r="DK127" s="820"/>
      <c r="DL127" s="820">
        <v>360</v>
      </c>
      <c r="DM127" s="820"/>
      <c r="DN127" s="820"/>
      <c r="DO127" s="820"/>
      <c r="DP127" s="820"/>
      <c r="DQ127" s="820">
        <v>218</v>
      </c>
      <c r="DR127" s="820"/>
      <c r="DS127" s="820"/>
      <c r="DT127" s="820"/>
      <c r="DU127" s="820"/>
      <c r="DV127" s="821">
        <v>0</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49468</v>
      </c>
      <c r="AB128" s="724"/>
      <c r="AC128" s="724"/>
      <c r="AD128" s="724"/>
      <c r="AE128" s="725"/>
      <c r="AF128" s="726">
        <v>42158</v>
      </c>
      <c r="AG128" s="724"/>
      <c r="AH128" s="724"/>
      <c r="AI128" s="724"/>
      <c r="AJ128" s="725"/>
      <c r="AK128" s="726">
        <v>37649</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19.02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7074693</v>
      </c>
      <c r="AB129" s="784"/>
      <c r="AC129" s="784"/>
      <c r="AD129" s="784"/>
      <c r="AE129" s="785"/>
      <c r="AF129" s="786">
        <v>7090096</v>
      </c>
      <c r="AG129" s="784"/>
      <c r="AH129" s="784"/>
      <c r="AI129" s="784"/>
      <c r="AJ129" s="785"/>
      <c r="AK129" s="786">
        <v>7074549</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1368532</v>
      </c>
      <c r="AB130" s="784"/>
      <c r="AC130" s="784"/>
      <c r="AD130" s="784"/>
      <c r="AE130" s="785"/>
      <c r="AF130" s="786">
        <v>1396260</v>
      </c>
      <c r="AG130" s="784"/>
      <c r="AH130" s="784"/>
      <c r="AI130" s="784"/>
      <c r="AJ130" s="785"/>
      <c r="AK130" s="786">
        <v>1429843</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46.8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5706161</v>
      </c>
      <c r="AB131" s="717"/>
      <c r="AC131" s="717"/>
      <c r="AD131" s="717"/>
      <c r="AE131" s="718"/>
      <c r="AF131" s="719">
        <v>5693836</v>
      </c>
      <c r="AG131" s="717"/>
      <c r="AH131" s="717"/>
      <c r="AI131" s="717"/>
      <c r="AJ131" s="718"/>
      <c r="AK131" s="719">
        <v>5644706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10.859805740000001</v>
      </c>
      <c r="AB132" s="740"/>
      <c r="AC132" s="740"/>
      <c r="AD132" s="740"/>
      <c r="AE132" s="741"/>
      <c r="AF132" s="742">
        <v>9.8823007900000004</v>
      </c>
      <c r="AG132" s="740"/>
      <c r="AH132" s="740"/>
      <c r="AI132" s="740"/>
      <c r="AJ132" s="741"/>
      <c r="AK132" s="742">
        <v>7.4185971779999997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10.9</v>
      </c>
      <c r="AB133" s="749"/>
      <c r="AC133" s="749"/>
      <c r="AD133" s="749"/>
      <c r="AE133" s="750"/>
      <c r="AF133" s="748">
        <v>10.6</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1953784</v>
      </c>
      <c r="L9" s="264">
        <v>107368</v>
      </c>
      <c r="M9" s="265">
        <v>94266</v>
      </c>
      <c r="N9" s="266">
        <v>13.9</v>
      </c>
    </row>
    <row r="10" spans="1:16">
      <c r="A10" s="248"/>
      <c r="B10" s="244"/>
      <c r="C10" s="244"/>
      <c r="D10" s="244"/>
      <c r="E10" s="244"/>
      <c r="F10" s="244"/>
      <c r="G10" s="1133" t="s">
        <v>475</v>
      </c>
      <c r="H10" s="1134"/>
      <c r="I10" s="1134"/>
      <c r="J10" s="1135"/>
      <c r="K10" s="267">
        <v>385140</v>
      </c>
      <c r="L10" s="268">
        <v>21165</v>
      </c>
      <c r="M10" s="269">
        <v>8527</v>
      </c>
      <c r="N10" s="270">
        <v>148.19999999999999</v>
      </c>
    </row>
    <row r="11" spans="1:16" ht="13.5" customHeight="1">
      <c r="A11" s="248"/>
      <c r="B11" s="244"/>
      <c r="C11" s="244"/>
      <c r="D11" s="244"/>
      <c r="E11" s="244"/>
      <c r="F11" s="244"/>
      <c r="G11" s="1133" t="s">
        <v>476</v>
      </c>
      <c r="H11" s="1134"/>
      <c r="I11" s="1134"/>
      <c r="J11" s="1135"/>
      <c r="K11" s="267">
        <v>237979</v>
      </c>
      <c r="L11" s="268">
        <v>13078</v>
      </c>
      <c r="M11" s="269">
        <v>13078</v>
      </c>
      <c r="N11" s="270">
        <v>0</v>
      </c>
    </row>
    <row r="12" spans="1:16" ht="13.5" customHeight="1">
      <c r="A12" s="248"/>
      <c r="B12" s="244"/>
      <c r="C12" s="244"/>
      <c r="D12" s="244"/>
      <c r="E12" s="244"/>
      <c r="F12" s="244"/>
      <c r="G12" s="1133" t="s">
        <v>477</v>
      </c>
      <c r="H12" s="1134"/>
      <c r="I12" s="1134"/>
      <c r="J12" s="1135"/>
      <c r="K12" s="267" t="s">
        <v>478</v>
      </c>
      <c r="L12" s="268" t="s">
        <v>478</v>
      </c>
      <c r="M12" s="269">
        <v>3154</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96343</v>
      </c>
      <c r="L14" s="268">
        <v>5294</v>
      </c>
      <c r="M14" s="269">
        <v>6133</v>
      </c>
      <c r="N14" s="270">
        <v>-13.7</v>
      </c>
    </row>
    <row r="15" spans="1:16" ht="13.5" customHeight="1">
      <c r="A15" s="248"/>
      <c r="B15" s="244"/>
      <c r="C15" s="244"/>
      <c r="D15" s="244"/>
      <c r="E15" s="244"/>
      <c r="F15" s="244"/>
      <c r="G15" s="1133" t="s">
        <v>481</v>
      </c>
      <c r="H15" s="1134"/>
      <c r="I15" s="1134"/>
      <c r="J15" s="1135"/>
      <c r="K15" s="267" t="s">
        <v>478</v>
      </c>
      <c r="L15" s="268" t="s">
        <v>478</v>
      </c>
      <c r="M15" s="269">
        <v>1874</v>
      </c>
      <c r="N15" s="270" t="s">
        <v>478</v>
      </c>
    </row>
    <row r="16" spans="1:16">
      <c r="A16" s="248"/>
      <c r="B16" s="244"/>
      <c r="C16" s="244"/>
      <c r="D16" s="244"/>
      <c r="E16" s="244"/>
      <c r="F16" s="244"/>
      <c r="G16" s="1136" t="s">
        <v>482</v>
      </c>
      <c r="H16" s="1137"/>
      <c r="I16" s="1137"/>
      <c r="J16" s="1138"/>
      <c r="K16" s="268">
        <v>-228208</v>
      </c>
      <c r="L16" s="268">
        <v>-12541</v>
      </c>
      <c r="M16" s="269">
        <v>-11170</v>
      </c>
      <c r="N16" s="270">
        <v>12.3</v>
      </c>
    </row>
    <row r="17" spans="1:16">
      <c r="A17" s="248"/>
      <c r="B17" s="244"/>
      <c r="C17" s="244"/>
      <c r="D17" s="244"/>
      <c r="E17" s="244"/>
      <c r="F17" s="244"/>
      <c r="G17" s="1136" t="s">
        <v>170</v>
      </c>
      <c r="H17" s="1137"/>
      <c r="I17" s="1137"/>
      <c r="J17" s="1138"/>
      <c r="K17" s="268">
        <v>2445038</v>
      </c>
      <c r="L17" s="268">
        <v>134365</v>
      </c>
      <c r="M17" s="269">
        <v>115862</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11.82</v>
      </c>
      <c r="L21" s="281">
        <v>10.66</v>
      </c>
      <c r="M21" s="282">
        <v>1.1599999999999999</v>
      </c>
      <c r="N21" s="249"/>
      <c r="O21" s="283"/>
      <c r="P21" s="279"/>
    </row>
    <row r="22" spans="1:16" s="284" customFormat="1">
      <c r="A22" s="279"/>
      <c r="B22" s="249"/>
      <c r="C22" s="249"/>
      <c r="D22" s="249"/>
      <c r="E22" s="249"/>
      <c r="F22" s="249"/>
      <c r="G22" s="1130" t="s">
        <v>488</v>
      </c>
      <c r="H22" s="1131"/>
      <c r="I22" s="1131"/>
      <c r="J22" s="1132"/>
      <c r="K22" s="285">
        <v>92.5</v>
      </c>
      <c r="L22" s="286">
        <v>94.9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1223764</v>
      </c>
      <c r="L32" s="294">
        <v>67251</v>
      </c>
      <c r="M32" s="295">
        <v>78552</v>
      </c>
      <c r="N32" s="296">
        <v>-14.4</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t="s">
        <v>478</v>
      </c>
      <c r="N34" s="296" t="s">
        <v>478</v>
      </c>
    </row>
    <row r="35" spans="1:16" ht="27" customHeight="1">
      <c r="A35" s="248"/>
      <c r="B35" s="244"/>
      <c r="C35" s="244"/>
      <c r="D35" s="244"/>
      <c r="E35" s="244"/>
      <c r="F35" s="244"/>
      <c r="G35" s="1121" t="s">
        <v>494</v>
      </c>
      <c r="H35" s="1122"/>
      <c r="I35" s="1122"/>
      <c r="J35" s="1123"/>
      <c r="K35" s="294">
        <v>658747</v>
      </c>
      <c r="L35" s="294">
        <v>36201</v>
      </c>
      <c r="M35" s="295">
        <v>22017</v>
      </c>
      <c r="N35" s="296">
        <v>64.400000000000006</v>
      </c>
    </row>
    <row r="36" spans="1:16" ht="27" customHeight="1">
      <c r="A36" s="248"/>
      <c r="B36" s="244"/>
      <c r="C36" s="244"/>
      <c r="D36" s="244"/>
      <c r="E36" s="244"/>
      <c r="F36" s="244"/>
      <c r="G36" s="1121" t="s">
        <v>495</v>
      </c>
      <c r="H36" s="1122"/>
      <c r="I36" s="1122"/>
      <c r="J36" s="1123"/>
      <c r="K36" s="294">
        <v>3373</v>
      </c>
      <c r="L36" s="294">
        <v>185</v>
      </c>
      <c r="M36" s="295">
        <v>3514</v>
      </c>
      <c r="N36" s="296">
        <v>-94.7</v>
      </c>
    </row>
    <row r="37" spans="1:16" ht="13.5" customHeight="1">
      <c r="A37" s="248"/>
      <c r="B37" s="244"/>
      <c r="C37" s="244"/>
      <c r="D37" s="244"/>
      <c r="E37" s="244"/>
      <c r="F37" s="244"/>
      <c r="G37" s="1121" t="s">
        <v>496</v>
      </c>
      <c r="H37" s="1122"/>
      <c r="I37" s="1122"/>
      <c r="J37" s="1123"/>
      <c r="K37" s="294">
        <v>366</v>
      </c>
      <c r="L37" s="294">
        <v>20</v>
      </c>
      <c r="M37" s="295">
        <v>1221</v>
      </c>
      <c r="N37" s="296">
        <v>-98.4</v>
      </c>
    </row>
    <row r="38" spans="1:16" ht="27" customHeight="1">
      <c r="A38" s="248"/>
      <c r="B38" s="244"/>
      <c r="C38" s="244"/>
      <c r="D38" s="244"/>
      <c r="E38" s="244"/>
      <c r="F38" s="244"/>
      <c r="G38" s="1124" t="s">
        <v>497</v>
      </c>
      <c r="H38" s="1125"/>
      <c r="I38" s="1125"/>
      <c r="J38" s="1126"/>
      <c r="K38" s="297" t="s">
        <v>478</v>
      </c>
      <c r="L38" s="297" t="s">
        <v>478</v>
      </c>
      <c r="M38" s="298">
        <v>4</v>
      </c>
      <c r="N38" s="299" t="s">
        <v>478</v>
      </c>
      <c r="O38" s="293"/>
    </row>
    <row r="39" spans="1:16">
      <c r="A39" s="248"/>
      <c r="B39" s="244"/>
      <c r="C39" s="244"/>
      <c r="D39" s="244"/>
      <c r="E39" s="244"/>
      <c r="F39" s="244"/>
      <c r="G39" s="1124" t="s">
        <v>498</v>
      </c>
      <c r="H39" s="1125"/>
      <c r="I39" s="1125"/>
      <c r="J39" s="1126"/>
      <c r="K39" s="300">
        <v>-37649</v>
      </c>
      <c r="L39" s="300">
        <v>-2069</v>
      </c>
      <c r="M39" s="301">
        <v>-3264</v>
      </c>
      <c r="N39" s="302">
        <v>-36.6</v>
      </c>
      <c r="O39" s="293"/>
    </row>
    <row r="40" spans="1:16" ht="27" customHeight="1">
      <c r="A40" s="248"/>
      <c r="B40" s="244"/>
      <c r="C40" s="244"/>
      <c r="D40" s="244"/>
      <c r="E40" s="244"/>
      <c r="F40" s="244"/>
      <c r="G40" s="1121" t="s">
        <v>499</v>
      </c>
      <c r="H40" s="1122"/>
      <c r="I40" s="1122"/>
      <c r="J40" s="1123"/>
      <c r="K40" s="300">
        <v>-1429843</v>
      </c>
      <c r="L40" s="300">
        <v>-78576</v>
      </c>
      <c r="M40" s="301">
        <v>-69251</v>
      </c>
      <c r="N40" s="302">
        <v>13.5</v>
      </c>
      <c r="O40" s="293"/>
    </row>
    <row r="41" spans="1:16">
      <c r="A41" s="248"/>
      <c r="B41" s="244"/>
      <c r="C41" s="244"/>
      <c r="D41" s="244"/>
      <c r="E41" s="244"/>
      <c r="F41" s="244"/>
      <c r="G41" s="1127" t="s">
        <v>281</v>
      </c>
      <c r="H41" s="1128"/>
      <c r="I41" s="1128"/>
      <c r="J41" s="1129"/>
      <c r="K41" s="294">
        <v>418758</v>
      </c>
      <c r="L41" s="300">
        <v>23012</v>
      </c>
      <c r="M41" s="301">
        <v>32793</v>
      </c>
      <c r="N41" s="302">
        <v>-29.8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3507182</v>
      </c>
      <c r="J51" s="320">
        <v>183334</v>
      </c>
      <c r="K51" s="321">
        <v>166.2</v>
      </c>
      <c r="L51" s="322">
        <v>106194</v>
      </c>
      <c r="M51" s="323">
        <v>3.7</v>
      </c>
      <c r="N51" s="324">
        <v>162.5</v>
      </c>
    </row>
    <row r="52" spans="1:14">
      <c r="A52" s="248"/>
      <c r="B52" s="244"/>
      <c r="C52" s="244"/>
      <c r="D52" s="244"/>
      <c r="E52" s="244"/>
      <c r="F52" s="244"/>
      <c r="G52" s="325"/>
      <c r="H52" s="326" t="s">
        <v>510</v>
      </c>
      <c r="I52" s="327">
        <v>834262</v>
      </c>
      <c r="J52" s="328">
        <v>43610</v>
      </c>
      <c r="K52" s="329">
        <v>-12.9</v>
      </c>
      <c r="L52" s="330">
        <v>51075</v>
      </c>
      <c r="M52" s="331">
        <v>-13.1</v>
      </c>
      <c r="N52" s="332">
        <v>0.2</v>
      </c>
    </row>
    <row r="53" spans="1:14">
      <c r="A53" s="248"/>
      <c r="B53" s="244"/>
      <c r="C53" s="244"/>
      <c r="D53" s="244"/>
      <c r="E53" s="244"/>
      <c r="F53" s="244"/>
      <c r="G53" s="310" t="s">
        <v>511</v>
      </c>
      <c r="H53" s="311"/>
      <c r="I53" s="319">
        <v>1251191</v>
      </c>
      <c r="J53" s="320">
        <v>66581</v>
      </c>
      <c r="K53" s="321">
        <v>-63.7</v>
      </c>
      <c r="L53" s="322">
        <v>90833</v>
      </c>
      <c r="M53" s="323">
        <v>-14.5</v>
      </c>
      <c r="N53" s="324">
        <v>-49.2</v>
      </c>
    </row>
    <row r="54" spans="1:14">
      <c r="A54" s="248"/>
      <c r="B54" s="244"/>
      <c r="C54" s="244"/>
      <c r="D54" s="244"/>
      <c r="E54" s="244"/>
      <c r="F54" s="244"/>
      <c r="G54" s="325"/>
      <c r="H54" s="326" t="s">
        <v>510</v>
      </c>
      <c r="I54" s="327">
        <v>441724</v>
      </c>
      <c r="J54" s="328">
        <v>23506</v>
      </c>
      <c r="K54" s="329">
        <v>-46.1</v>
      </c>
      <c r="L54" s="330">
        <v>47037</v>
      </c>
      <c r="M54" s="331">
        <v>-7.9</v>
      </c>
      <c r="N54" s="332">
        <v>-38.200000000000003</v>
      </c>
    </row>
    <row r="55" spans="1:14">
      <c r="A55" s="248"/>
      <c r="B55" s="244"/>
      <c r="C55" s="244"/>
      <c r="D55" s="244"/>
      <c r="E55" s="244"/>
      <c r="F55" s="244"/>
      <c r="G55" s="310" t="s">
        <v>512</v>
      </c>
      <c r="H55" s="311"/>
      <c r="I55" s="319">
        <v>730121</v>
      </c>
      <c r="J55" s="320">
        <v>39092</v>
      </c>
      <c r="K55" s="321">
        <v>-41.3</v>
      </c>
      <c r="L55" s="322">
        <v>79181</v>
      </c>
      <c r="M55" s="323">
        <v>-12.8</v>
      </c>
      <c r="N55" s="324">
        <v>-28.5</v>
      </c>
    </row>
    <row r="56" spans="1:14">
      <c r="A56" s="248"/>
      <c r="B56" s="244"/>
      <c r="C56" s="244"/>
      <c r="D56" s="244"/>
      <c r="E56" s="244"/>
      <c r="F56" s="244"/>
      <c r="G56" s="325"/>
      <c r="H56" s="326" t="s">
        <v>510</v>
      </c>
      <c r="I56" s="327">
        <v>423658</v>
      </c>
      <c r="J56" s="328">
        <v>22683</v>
      </c>
      <c r="K56" s="329">
        <v>-3.5</v>
      </c>
      <c r="L56" s="330">
        <v>40448</v>
      </c>
      <c r="M56" s="331">
        <v>-14</v>
      </c>
      <c r="N56" s="332">
        <v>10.5</v>
      </c>
    </row>
    <row r="57" spans="1:14">
      <c r="A57" s="248"/>
      <c r="B57" s="244"/>
      <c r="C57" s="244"/>
      <c r="D57" s="244"/>
      <c r="E57" s="244"/>
      <c r="F57" s="244"/>
      <c r="G57" s="310" t="s">
        <v>513</v>
      </c>
      <c r="H57" s="311"/>
      <c r="I57" s="319">
        <v>1036991</v>
      </c>
      <c r="J57" s="320">
        <v>56218</v>
      </c>
      <c r="K57" s="321">
        <v>43.8</v>
      </c>
      <c r="L57" s="322">
        <v>118124</v>
      </c>
      <c r="M57" s="323">
        <v>49.2</v>
      </c>
      <c r="N57" s="324">
        <v>-5.4</v>
      </c>
    </row>
    <row r="58" spans="1:14">
      <c r="A58" s="248"/>
      <c r="B58" s="244"/>
      <c r="C58" s="244"/>
      <c r="D58" s="244"/>
      <c r="E58" s="244"/>
      <c r="F58" s="244"/>
      <c r="G58" s="325"/>
      <c r="H58" s="326" t="s">
        <v>510</v>
      </c>
      <c r="I58" s="327">
        <v>614651</v>
      </c>
      <c r="J58" s="328">
        <v>33322</v>
      </c>
      <c r="K58" s="329">
        <v>46.9</v>
      </c>
      <c r="L58" s="330">
        <v>54614</v>
      </c>
      <c r="M58" s="331">
        <v>35</v>
      </c>
      <c r="N58" s="332">
        <v>11.9</v>
      </c>
    </row>
    <row r="59" spans="1:14">
      <c r="A59" s="248"/>
      <c r="B59" s="244"/>
      <c r="C59" s="244"/>
      <c r="D59" s="244"/>
      <c r="E59" s="244"/>
      <c r="F59" s="244"/>
      <c r="G59" s="310" t="s">
        <v>514</v>
      </c>
      <c r="H59" s="311"/>
      <c r="I59" s="319">
        <v>2365264</v>
      </c>
      <c r="J59" s="320">
        <v>129981</v>
      </c>
      <c r="K59" s="321">
        <v>131.19999999999999</v>
      </c>
      <c r="L59" s="322">
        <v>101693</v>
      </c>
      <c r="M59" s="323">
        <v>-13.9</v>
      </c>
      <c r="N59" s="324">
        <v>145.1</v>
      </c>
    </row>
    <row r="60" spans="1:14">
      <c r="A60" s="248"/>
      <c r="B60" s="244"/>
      <c r="C60" s="244"/>
      <c r="D60" s="244"/>
      <c r="E60" s="244"/>
      <c r="F60" s="244"/>
      <c r="G60" s="325"/>
      <c r="H60" s="326" t="s">
        <v>510</v>
      </c>
      <c r="I60" s="333">
        <v>1801529</v>
      </c>
      <c r="J60" s="328">
        <v>99001</v>
      </c>
      <c r="K60" s="329">
        <v>197.1</v>
      </c>
      <c r="L60" s="330">
        <v>51066</v>
      </c>
      <c r="M60" s="331">
        <v>-6.5</v>
      </c>
      <c r="N60" s="332">
        <v>203.6</v>
      </c>
    </row>
    <row r="61" spans="1:14">
      <c r="A61" s="248"/>
      <c r="B61" s="244"/>
      <c r="C61" s="244"/>
      <c r="D61" s="244"/>
      <c r="E61" s="244"/>
      <c r="F61" s="244"/>
      <c r="G61" s="310" t="s">
        <v>515</v>
      </c>
      <c r="H61" s="334"/>
      <c r="I61" s="335">
        <v>1778150</v>
      </c>
      <c r="J61" s="336">
        <v>95041</v>
      </c>
      <c r="K61" s="337">
        <v>47.2</v>
      </c>
      <c r="L61" s="338">
        <v>99205</v>
      </c>
      <c r="M61" s="339">
        <v>2.2999999999999998</v>
      </c>
      <c r="N61" s="324">
        <v>44.9</v>
      </c>
    </row>
    <row r="62" spans="1:14">
      <c r="A62" s="248"/>
      <c r="B62" s="244"/>
      <c r="C62" s="244"/>
      <c r="D62" s="244"/>
      <c r="E62" s="244"/>
      <c r="F62" s="244"/>
      <c r="G62" s="325"/>
      <c r="H62" s="326" t="s">
        <v>510</v>
      </c>
      <c r="I62" s="327">
        <v>823165</v>
      </c>
      <c r="J62" s="328">
        <v>44424</v>
      </c>
      <c r="K62" s="329">
        <v>36.299999999999997</v>
      </c>
      <c r="L62" s="330">
        <v>48848</v>
      </c>
      <c r="M62" s="331">
        <v>-1.3</v>
      </c>
      <c r="N62" s="332">
        <v>37.6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20.239999999999998</v>
      </c>
      <c r="G47" s="12">
        <v>24.77</v>
      </c>
      <c r="H47" s="12">
        <v>30.23</v>
      </c>
      <c r="I47" s="12">
        <v>35.39</v>
      </c>
      <c r="J47" s="13">
        <v>41.12</v>
      </c>
    </row>
    <row r="48" spans="2:10" ht="57.75" customHeight="1">
      <c r="B48" s="14"/>
      <c r="C48" s="1141" t="s">
        <v>4</v>
      </c>
      <c r="D48" s="1141"/>
      <c r="E48" s="1142"/>
      <c r="F48" s="15">
        <v>4.05</v>
      </c>
      <c r="G48" s="16">
        <v>5.39</v>
      </c>
      <c r="H48" s="16">
        <v>5.68</v>
      </c>
      <c r="I48" s="16">
        <v>5.01</v>
      </c>
      <c r="J48" s="17">
        <v>6.24</v>
      </c>
    </row>
    <row r="49" spans="2:10" ht="57.75" customHeight="1" thickBot="1">
      <c r="B49" s="18"/>
      <c r="C49" s="1143" t="s">
        <v>5</v>
      </c>
      <c r="D49" s="1143"/>
      <c r="E49" s="1144"/>
      <c r="F49" s="19">
        <v>8.09</v>
      </c>
      <c r="G49" s="20">
        <v>5.47</v>
      </c>
      <c r="H49" s="20">
        <v>5.28</v>
      </c>
      <c r="I49" s="20">
        <v>4.5599999999999996</v>
      </c>
      <c r="J49" s="21">
        <v>6.87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3.99</v>
      </c>
      <c r="G34" s="33">
        <v>5.29</v>
      </c>
      <c r="H34" s="33">
        <v>5.58</v>
      </c>
      <c r="I34" s="33">
        <v>4.92</v>
      </c>
      <c r="J34" s="34">
        <v>6.18</v>
      </c>
      <c r="K34" s="22"/>
      <c r="L34" s="22"/>
      <c r="M34" s="22"/>
      <c r="N34" s="22"/>
      <c r="O34" s="22"/>
      <c r="P34" s="22"/>
    </row>
    <row r="35" spans="1:16" ht="39" customHeight="1">
      <c r="A35" s="22"/>
      <c r="B35" s="35"/>
      <c r="C35" s="1145" t="s">
        <v>523</v>
      </c>
      <c r="D35" s="1146"/>
      <c r="E35" s="1147"/>
      <c r="F35" s="36">
        <v>1.85</v>
      </c>
      <c r="G35" s="37">
        <v>1.91</v>
      </c>
      <c r="H35" s="37">
        <v>2.17</v>
      </c>
      <c r="I35" s="37">
        <v>1.97</v>
      </c>
      <c r="J35" s="38">
        <v>1.55</v>
      </c>
      <c r="K35" s="22"/>
      <c r="L35" s="22"/>
      <c r="M35" s="22"/>
      <c r="N35" s="22"/>
      <c r="O35" s="22"/>
      <c r="P35" s="22"/>
    </row>
    <row r="36" spans="1:16" ht="39" customHeight="1">
      <c r="A36" s="22"/>
      <c r="B36" s="35"/>
      <c r="C36" s="1145" t="s">
        <v>524</v>
      </c>
      <c r="D36" s="1146"/>
      <c r="E36" s="1147"/>
      <c r="F36" s="36">
        <v>0.01</v>
      </c>
      <c r="G36" s="37">
        <v>0.28999999999999998</v>
      </c>
      <c r="H36" s="37" t="s">
        <v>525</v>
      </c>
      <c r="I36" s="37">
        <v>0.94</v>
      </c>
      <c r="J36" s="38">
        <v>1.39</v>
      </c>
      <c r="K36" s="22"/>
      <c r="L36" s="22"/>
      <c r="M36" s="22"/>
      <c r="N36" s="22"/>
      <c r="O36" s="22"/>
      <c r="P36" s="22"/>
    </row>
    <row r="37" spans="1:16" ht="39" customHeight="1">
      <c r="A37" s="22"/>
      <c r="B37" s="35"/>
      <c r="C37" s="1145" t="s">
        <v>526</v>
      </c>
      <c r="D37" s="1146"/>
      <c r="E37" s="1147"/>
      <c r="F37" s="36">
        <v>0.32</v>
      </c>
      <c r="G37" s="37">
        <v>0.25</v>
      </c>
      <c r="H37" s="37">
        <v>0.43</v>
      </c>
      <c r="I37" s="37">
        <v>0.56000000000000005</v>
      </c>
      <c r="J37" s="38">
        <v>0.66</v>
      </c>
      <c r="K37" s="22"/>
      <c r="L37" s="22"/>
      <c r="M37" s="22"/>
      <c r="N37" s="22"/>
      <c r="O37" s="22"/>
      <c r="P37" s="22"/>
    </row>
    <row r="38" spans="1:16" ht="39" customHeight="1">
      <c r="A38" s="22"/>
      <c r="B38" s="35"/>
      <c r="C38" s="1145" t="s">
        <v>527</v>
      </c>
      <c r="D38" s="1146"/>
      <c r="E38" s="1147"/>
      <c r="F38" s="36">
        <v>0.28000000000000003</v>
      </c>
      <c r="G38" s="37">
        <v>0.3</v>
      </c>
      <c r="H38" s="37">
        <v>0.31</v>
      </c>
      <c r="I38" s="37">
        <v>0.4</v>
      </c>
      <c r="J38" s="38">
        <v>0.36</v>
      </c>
      <c r="K38" s="22"/>
      <c r="L38" s="22"/>
      <c r="M38" s="22"/>
      <c r="N38" s="22"/>
      <c r="O38" s="22"/>
      <c r="P38" s="22"/>
    </row>
    <row r="39" spans="1:16" ht="39" customHeight="1">
      <c r="A39" s="22"/>
      <c r="B39" s="35"/>
      <c r="C39" s="1145" t="s">
        <v>528</v>
      </c>
      <c r="D39" s="1146"/>
      <c r="E39" s="1147"/>
      <c r="F39" s="36">
        <v>0.17</v>
      </c>
      <c r="G39" s="37">
        <v>0.21</v>
      </c>
      <c r="H39" s="37">
        <v>0.19</v>
      </c>
      <c r="I39" s="37">
        <v>0.24</v>
      </c>
      <c r="J39" s="38">
        <v>0.24</v>
      </c>
      <c r="K39" s="22"/>
      <c r="L39" s="22"/>
      <c r="M39" s="22"/>
      <c r="N39" s="22"/>
      <c r="O39" s="22"/>
      <c r="P39" s="22"/>
    </row>
    <row r="40" spans="1:16" ht="39" customHeight="1">
      <c r="A40" s="22"/>
      <c r="B40" s="35"/>
      <c r="C40" s="1145" t="s">
        <v>529</v>
      </c>
      <c r="D40" s="1146"/>
      <c r="E40" s="1147"/>
      <c r="F40" s="36">
        <v>0.03</v>
      </c>
      <c r="G40" s="37">
        <v>7.0000000000000007E-2</v>
      </c>
      <c r="H40" s="37">
        <v>7.0000000000000007E-2</v>
      </c>
      <c r="I40" s="37">
        <v>0.08</v>
      </c>
      <c r="J40" s="38">
        <v>0.04</v>
      </c>
      <c r="K40" s="22"/>
      <c r="L40" s="22"/>
      <c r="M40" s="22"/>
      <c r="N40" s="22"/>
      <c r="O40" s="22"/>
      <c r="P40" s="22"/>
    </row>
    <row r="41" spans="1:16" ht="39" customHeight="1">
      <c r="A41" s="22"/>
      <c r="B41" s="35"/>
      <c r="C41" s="1145" t="s">
        <v>530</v>
      </c>
      <c r="D41" s="1146"/>
      <c r="E41" s="1147"/>
      <c r="F41" s="36">
        <v>0</v>
      </c>
      <c r="G41" s="37">
        <v>0.01</v>
      </c>
      <c r="H41" s="37">
        <v>0.01</v>
      </c>
      <c r="I41" s="37">
        <v>0.01</v>
      </c>
      <c r="J41" s="38">
        <v>0.01</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0.01</v>
      </c>
      <c r="G43" s="42">
        <v>0.02</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1228</v>
      </c>
      <c r="L45" s="60">
        <v>1243</v>
      </c>
      <c r="M45" s="60">
        <v>1275</v>
      </c>
      <c r="N45" s="60">
        <v>1265</v>
      </c>
      <c r="O45" s="61">
        <v>1224</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808</v>
      </c>
      <c r="L48" s="64">
        <v>778</v>
      </c>
      <c r="M48" s="64">
        <v>735</v>
      </c>
      <c r="N48" s="64">
        <v>714</v>
      </c>
      <c r="O48" s="65">
        <v>659</v>
      </c>
      <c r="P48" s="48"/>
      <c r="Q48" s="48"/>
      <c r="R48" s="48"/>
      <c r="S48" s="48"/>
      <c r="T48" s="48"/>
      <c r="U48" s="48"/>
    </row>
    <row r="49" spans="1:21" ht="30.75" customHeight="1">
      <c r="A49" s="48"/>
      <c r="B49" s="1163"/>
      <c r="C49" s="1164"/>
      <c r="D49" s="62"/>
      <c r="E49" s="1155" t="s">
        <v>16</v>
      </c>
      <c r="F49" s="1155"/>
      <c r="G49" s="1155"/>
      <c r="H49" s="1155"/>
      <c r="I49" s="1155"/>
      <c r="J49" s="1156"/>
      <c r="K49" s="63">
        <v>37</v>
      </c>
      <c r="L49" s="64">
        <v>32</v>
      </c>
      <c r="M49" s="64">
        <v>23</v>
      </c>
      <c r="N49" s="64">
        <v>19</v>
      </c>
      <c r="O49" s="65">
        <v>3</v>
      </c>
      <c r="P49" s="48"/>
      <c r="Q49" s="48"/>
      <c r="R49" s="48"/>
      <c r="S49" s="48"/>
      <c r="T49" s="48"/>
      <c r="U49" s="48"/>
    </row>
    <row r="50" spans="1:21" ht="30.75" customHeight="1">
      <c r="A50" s="48"/>
      <c r="B50" s="1163"/>
      <c r="C50" s="1164"/>
      <c r="D50" s="62"/>
      <c r="E50" s="1155" t="s">
        <v>17</v>
      </c>
      <c r="F50" s="1155"/>
      <c r="G50" s="1155"/>
      <c r="H50" s="1155"/>
      <c r="I50" s="1155"/>
      <c r="J50" s="1156"/>
      <c r="K50" s="63">
        <v>15</v>
      </c>
      <c r="L50" s="64">
        <v>14</v>
      </c>
      <c r="M50" s="64">
        <v>5</v>
      </c>
      <c r="N50" s="64">
        <v>3</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1440</v>
      </c>
      <c r="L52" s="64">
        <v>1412</v>
      </c>
      <c r="M52" s="64">
        <v>1417</v>
      </c>
      <c r="N52" s="64">
        <v>1437</v>
      </c>
      <c r="O52" s="65">
        <v>1469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648</v>
      </c>
      <c r="L53" s="69">
        <v>655</v>
      </c>
      <c r="M53" s="69">
        <v>621</v>
      </c>
      <c r="N53" s="69">
        <v>564</v>
      </c>
      <c r="O53" s="70">
        <v>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2016-04-19T09:50:29Z</cp:lastPrinted>
  <dcterms:created xsi:type="dcterms:W3CDTF">2016-02-15T01:56:09Z</dcterms:created>
  <dcterms:modified xsi:type="dcterms:W3CDTF">2016-04-25T16:08:13Z</dcterms:modified>
  <cp:category/>
</cp:coreProperties>
</file>