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5" windowWidth="19140" windowHeight="5910" tabRatio="87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AM37" i="10"/>
  <c r="U37" i="10"/>
  <c r="C37" i="10"/>
  <c r="AM36" i="10"/>
  <c r="AM35" i="10"/>
  <c r="AM34" i="10"/>
  <c r="C34" i="10"/>
  <c r="C35" i="10" s="1"/>
  <c r="C36"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l="1"/>
  <c r="BW35" i="10" s="1"/>
  <c r="BW36" i="10" s="1"/>
  <c r="BW37" i="10" s="1"/>
  <c r="BW38" i="10" s="1"/>
  <c r="BE35" i="10"/>
  <c r="BE36" i="10" s="1"/>
  <c r="BE37" i="10" s="1"/>
  <c r="CO34" i="10" l="1"/>
  <c r="CO35" i="10" s="1"/>
  <c r="CO36" i="10" s="1"/>
  <c r="CO37" i="10" s="1"/>
</calcChain>
</file>

<file path=xl/sharedStrings.xml><?xml version="1.0" encoding="utf-8"?>
<sst xmlns="http://schemas.openxmlformats.org/spreadsheetml/2006/main" count="1121" uniqueCount="592">
  <si>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</si>
  <si>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</si>
  <si>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</si>
  <si>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</si>
  <si>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</si>
  <si>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</si>
  <si>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</si>
  <si>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</si>
  <si>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</si>
  <si>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</si>
  <si>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</si>
  <si>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</si>
  <si>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</si>
  <si>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</si>
  <si>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</si>
  <si>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</si>
  <si>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</si>
  <si>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</si>
  <si>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</si>
  <si>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</si>
  <si>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</si>
  <si>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</si>
  <si>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</si>
  <si>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</si>
  <si>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</si>
  <si>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</si>
  <si>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</si>
  <si>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</si>
  <si>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</si>
  <si>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</si>
  <si>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</si>
  <si>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</si>
  <si>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</si>
  <si>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</si>
  <si>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</si>
  <si>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</si>
  <si>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</si>
  <si>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</si>
  <si>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</si>
  <si>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</si>
  <si>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</si>
  <si>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</si>
  <si>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</si>
  <si>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</si>
  <si>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</si>
  <si>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</si>
  <si>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</si>
  <si>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</si>
  <si>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</si>
  <si>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</si>
  <si>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</si>
  <si>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</si>
  <si>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</si>
  <si>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</si>
  <si>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</si>
  <si>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</si>
  <si>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</si>
  <si>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</si>
  <si>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</si>
  <si>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</si>
  <si>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</si>
  <si>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</si>
  <si>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</si>
  <si>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</si>
  <si>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</si>
  <si>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</si>
  <si>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</si>
  <si>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</si>
  <si>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</si>
  <si>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</si>
  <si>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</si>
  <si>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</si>
  <si>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</si>
  <si>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</si>
  <si>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</si>
  <si>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</si>
  <si>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</si>
  <si>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</si>
  <si>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</si>
  <si>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Ⅳ－１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</si>
  <si>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</si>
  <si>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</si>
  <si>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</si>
  <si>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</si>
  <si>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</si>
  <si>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</si>
  <si>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</si>
  <si>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</si>
  <si>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</si>
  <si>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</si>
  <si>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</si>
  <si>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</si>
  <si>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八頭町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</si>
  <si>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</si>
  <si>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</si>
  <si>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</si>
  <si>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</si>
  <si>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</si>
  <si>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</si>
  <si>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</si>
  <si>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</si>
  <si>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</si>
  <si>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</si>
  <si>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</si>
  <si>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</si>
  <si>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</si>
  <si>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</si>
  <si>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</si>
  <si>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</si>
  <si>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</si>
  <si>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</si>
  <si>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</si>
  <si>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</si>
  <si>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</si>
  <si>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</si>
  <si>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</si>
  <si>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</si>
  <si>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</si>
  <si>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</si>
  <si>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</si>
  <si>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</si>
  <si>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</si>
  <si>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</si>
  <si>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</si>
  <si>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</si>
  <si>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</si>
  <si>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</si>
  <si>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</si>
  <si>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</si>
  <si>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</si>
  <si>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</si>
  <si>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</si>
  <si>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</si>
  <si>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</si>
  <si>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</si>
  <si>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</si>
  <si>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</si>
  <si>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</si>
  <si>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</si>
  <si>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</si>
  <si>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</si>
  <si>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</si>
  <si>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</si>
  <si>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</si>
  <si>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</si>
  <si>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</si>
  <si>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</si>
  <si>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</si>
  <si>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</si>
  <si>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</si>
  <si>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</si>
  <si>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</si>
  <si>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</si>
  <si>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</si>
  <si>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</si>
  <si>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</si>
  <si>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</si>
  <si>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</si>
  <si>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</si>
  <si>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</si>
  <si>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</si>
  <si>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</si>
  <si>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</si>
  <si>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</si>
  <si>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</si>
  <si>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</si>
  <si>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</si>
  <si>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</si>
  <si>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</si>
  <si>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</si>
  <si>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</si>
  <si>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</si>
  <si>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</si>
  <si>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</si>
  <si>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</si>
  <si>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</si>
  <si>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</si>
  <si>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</si>
  <si>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</si>
  <si>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</si>
  <si>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</si>
  <si>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</si>
  <si>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</si>
  <si>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</si>
  <si>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</si>
  <si>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</si>
  <si>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</si>
  <si>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</si>
  <si>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</si>
  <si>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</si>
  <si>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</si>
  <si>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</si>
  <si>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</si>
  <si>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</si>
  <si>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</si>
  <si>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</si>
  <si>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</si>
  <si>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</si>
  <si>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</si>
  <si>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</si>
  <si>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</si>
  <si>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</si>
  <si>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</si>
  <si>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</si>
  <si>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</si>
  <si>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鳥取県八頭町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</si>
  <si>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</si>
  <si>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</si>
  <si>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</si>
  <si>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</si>
  <si>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</si>
  <si>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</si>
  <si>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</si>
  <si>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</si>
  <si>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</si>
  <si>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</si>
  <si>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</si>
  <si>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</si>
  <si>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</si>
  <si>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</si>
  <si>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</si>
  <si>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</si>
  <si>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</si>
  <si>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</si>
  <si>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</si>
  <si>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</si>
  <si>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</si>
  <si>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</si>
  <si>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</si>
  <si>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</si>
  <si>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</si>
  <si>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</si>
  <si>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</si>
  <si>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</si>
  <si>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</si>
  <si>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</si>
  <si>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</si>
  <si>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</si>
  <si>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t>
    <phoneticPr fontId="5"/>
  </si>
  <si>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</si>
  <si>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</si>
  <si>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</si>
  <si>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</si>
  <si>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</si>
  <si>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</si>
  <si>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</si>
  <si>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</si>
  <si>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</si>
  <si>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</si>
  <si>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</si>
  <si>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</si>
  <si>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</si>
  <si>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</si>
  <si>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</si>
  <si>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</si>
  <si>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</si>
  <si>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</si>
  <si>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</si>
  <si>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</si>
  <si>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</si>
  <si>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</si>
  <si>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</si>
  <si>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</si>
  <si>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</si>
  <si>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</si>
  <si>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</si>
  <si>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</si>
  <si>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</si>
  <si>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</si>
  <si>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</si>
  <si>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</si>
  <si>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</si>
  <si>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</si>
  <si>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</si>
  <si>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</si>
  <si>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</si>
  <si>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</si>
  <si>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</si>
  <si>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</si>
  <si>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</si>
  <si>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</si>
  <si>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</si>
  <si>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</si>
  <si>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</si>
  <si>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</si>
  <si>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</si>
  <si>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</si>
  <si>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</si>
  <si>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</si>
  <si>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</si>
  <si>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</si>
  <si>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</si>
  <si>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</si>
  <si>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</si>
  <si>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</si>
  <si>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</si>
  <si>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</si>
  <si>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</si>
  <si>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</si>
  <si>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</si>
  <si>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</si>
  <si>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</si>
  <si>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</si>
  <si>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</si>
  <si>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</si>
  <si>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</si>
  <si>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</si>
  <si>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</si>
  <si>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</si>
  <si>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</si>
  <si>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</si>
  <si>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</si>
  <si>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</si>
  <si>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</si>
  <si>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</si>
  <si>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</si>
  <si>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</si>
  <si>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</si>
  <si>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</si>
  <si>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</si>
  <si>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</si>
  <si>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</si>
  <si>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</si>
  <si>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</si>
  <si>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</si>
  <si>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</si>
  <si>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</si>
  <si>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</si>
  <si>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</si>
  <si>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</si>
  <si>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</si>
  <si>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</si>
  <si>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</si>
  <si>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</si>
  <si>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</si>
  <si>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</si>
  <si>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</si>
  <si>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</si>
  <si>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</si>
  <si>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</si>
  <si>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</si>
  <si>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</si>
  <si>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</si>
  <si>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</si>
  <si>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</si>
  <si>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</si>
  <si>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</si>
  <si>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</si>
  <si>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</si>
  <si>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</si>
  <si>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</si>
  <si>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</si>
  <si>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</si>
  <si>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</si>
  <si>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</si>
  <si>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</si>
  <si>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鳥取県八頭町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</si>
  <si>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</si>
  <si>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</si>
  <si>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</si>
  <si>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</si>
  <si>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</si>
  <si>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</si>
  <si>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</si>
  <si>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</si>
  <si>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</si>
  <si>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</si>
  <si>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</si>
  <si>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</si>
  <si>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</si>
  <si>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</si>
  <si>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</si>
  <si>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</si>
  <si>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</si>
  <si>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</si>
  <si>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</si>
  <si>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</si>
  <si>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住宅資金特別会計</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</si>
  <si>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</si>
  <si>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</si>
  <si>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</si>
  <si>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</si>
  <si>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</si>
  <si>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</si>
  <si>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</si>
  <si>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</si>
  <si>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</si>
  <si>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</si>
  <si>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</si>
  <si>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</si>
  <si>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</si>
  <si>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</si>
  <si>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</si>
  <si>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</si>
  <si>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</si>
  <si>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</si>
  <si>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</si>
  <si>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公共下水道特別会計</t>
    <phoneticPr fontId="5"/>
  </si>
  <si>
    <t>法非適用企業</t>
    <phoneticPr fontId="5"/>
  </si>
  <si>
    <t>農業集落排水特別会計</t>
    <phoneticPr fontId="5"/>
  </si>
  <si>
    <t>宅地造成特別会計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</si>
  <si>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</si>
  <si>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</si>
  <si>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</si>
  <si>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</si>
  <si>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</si>
  <si>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</si>
  <si>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</si>
  <si>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</si>
  <si>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</si>
  <si>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</si>
  <si>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</si>
  <si>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</si>
  <si>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</si>
  <si>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</si>
  <si>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</si>
  <si>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</si>
  <si>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</si>
  <si>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</si>
  <si>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</si>
  <si>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</si>
  <si>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</si>
  <si>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</si>
  <si>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</si>
  <si>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</si>
  <si>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</si>
  <si>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</si>
  <si>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</si>
  <si>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</si>
  <si>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</si>
  <si>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</si>
  <si>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</si>
  <si>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</si>
  <si>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</si>
  <si>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</si>
  <si>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</si>
  <si>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</si>
  <si>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</si>
  <si>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</si>
  <si>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</si>
  <si>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</si>
  <si>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</si>
  <si>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</si>
  <si>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</si>
  <si>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</si>
  <si>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</si>
  <si>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</si>
  <si>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</si>
  <si>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</si>
  <si>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</si>
  <si>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</si>
  <si>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</si>
  <si>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</si>
  <si>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</si>
  <si>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</si>
  <si>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</si>
  <si>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</si>
  <si>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</si>
  <si>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</si>
  <si>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簡易水道特別会計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</si>
  <si>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</si>
  <si>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</si>
  <si>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</si>
  <si>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</si>
  <si>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</si>
  <si>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</si>
  <si>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</si>
  <si>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</si>
  <si>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</si>
  <si>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</si>
  <si>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</si>
  <si>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</si>
  <si>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</si>
  <si>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</si>
  <si>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</si>
  <si>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</si>
  <si>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</si>
  <si>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</si>
  <si>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</si>
  <si>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</si>
  <si>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</si>
  <si>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</si>
  <si>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</si>
  <si>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</si>
  <si>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</si>
  <si>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</si>
  <si>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</si>
  <si>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</si>
  <si>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</si>
  <si>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</si>
  <si>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</si>
  <si>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</si>
  <si>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</si>
  <si>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</si>
  <si>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</si>
  <si>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</si>
  <si>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</si>
  <si>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</si>
  <si>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</si>
  <si>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</si>
  <si>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</si>
  <si>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</si>
  <si>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</si>
  <si>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</si>
  <si>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</si>
  <si>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</si>
  <si>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</si>
  <si>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</si>
  <si>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</si>
  <si>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</si>
  <si>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</si>
  <si>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</si>
  <si>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</si>
  <si>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</si>
  <si>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</si>
  <si>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</si>
  <si>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</si>
  <si>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</si>
  <si>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</si>
  <si>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</si>
  <si>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</si>
  <si>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</si>
  <si>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</si>
  <si>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</si>
  <si>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</si>
  <si>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</si>
  <si>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</si>
  <si>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</si>
  <si>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</si>
  <si>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</si>
  <si>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</si>
  <si>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</si>
  <si>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</si>
  <si>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</si>
  <si>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</si>
  <si>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</si>
  <si>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</si>
  <si>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</si>
  <si>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</si>
  <si>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</si>
  <si>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</si>
  <si>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</si>
  <si>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</si>
  <si>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</si>
  <si>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</si>
  <si>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</si>
  <si>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</si>
  <si>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国民健康保険特別会計</t>
  </si>
  <si>
    <t>介護保険特別会計</t>
  </si>
  <si>
    <t>簡易水道特別会計</t>
  </si>
  <si>
    <t>公共下水道特別会計</t>
  </si>
  <si>
    <t>農業集落排水特別会計</t>
  </si>
  <si>
    <t>住宅資金特別会計</t>
  </si>
  <si>
    <t>後期高齢者医療特別会計</t>
  </si>
  <si>
    <t>その他会計（赤字）</t>
  </si>
  <si>
    <t>その他会計（黒字）</t>
  </si>
  <si>
    <t>-</t>
    <phoneticPr fontId="2"/>
  </si>
  <si>
    <t>-</t>
    <phoneticPr fontId="2"/>
  </si>
  <si>
    <t>-</t>
    <phoneticPr fontId="2"/>
  </si>
  <si>
    <t>-</t>
    <phoneticPr fontId="2"/>
  </si>
  <si>
    <t>-</t>
    <phoneticPr fontId="2"/>
  </si>
  <si>
    <t>(一財)八頭町農業公社</t>
    <rPh sb="1" eb="2">
      <t>イチ</t>
    </rPh>
    <rPh sb="2" eb="3">
      <t>ザイ</t>
    </rPh>
    <rPh sb="4" eb="7">
      <t>ヤズチョウ</t>
    </rPh>
    <rPh sb="7" eb="9">
      <t>ノウギョウ</t>
    </rPh>
    <rPh sb="9" eb="11">
      <t>コウシャ</t>
    </rPh>
    <phoneticPr fontId="2"/>
  </si>
  <si>
    <t>八東地域振興(株)</t>
    <rPh sb="0" eb="2">
      <t>ハットウ</t>
    </rPh>
    <rPh sb="2" eb="4">
      <t>チイキ</t>
    </rPh>
    <rPh sb="4" eb="6">
      <t>シンコウ</t>
    </rPh>
    <phoneticPr fontId="2"/>
  </si>
  <si>
    <t>八頭町土地開発公社</t>
    <rPh sb="0" eb="3">
      <t>ヤズチョウ</t>
    </rPh>
    <rPh sb="3" eb="5">
      <t>トチ</t>
    </rPh>
    <rPh sb="5" eb="7">
      <t>カイハツ</t>
    </rPh>
    <rPh sb="7" eb="9">
      <t>コウシャ</t>
    </rPh>
    <phoneticPr fontId="2"/>
  </si>
  <si>
    <t>若桜鉄道(株)</t>
    <rPh sb="0" eb="2">
      <t>ワカサ</t>
    </rPh>
    <rPh sb="2" eb="4">
      <t>テツドウ</t>
    </rPh>
    <phoneticPr fontId="2"/>
  </si>
  <si>
    <t>鳥取県東部広域行政管理組合（一般会計）</t>
    <rPh sb="0" eb="3">
      <t>トットリケン</t>
    </rPh>
    <rPh sb="3" eb="5">
      <t>トウブ</t>
    </rPh>
    <rPh sb="5" eb="7">
      <t>コウイキ</t>
    </rPh>
    <rPh sb="7" eb="9">
      <t>ギョウセイ</t>
    </rPh>
    <rPh sb="9" eb="11">
      <t>カンリ</t>
    </rPh>
    <rPh sb="11" eb="13">
      <t>クミアイ</t>
    </rPh>
    <rPh sb="14" eb="16">
      <t>イッパン</t>
    </rPh>
    <rPh sb="16" eb="18">
      <t>カイケイ</t>
    </rPh>
    <phoneticPr fontId="2"/>
  </si>
  <si>
    <t>鳥取県東部広域行政管理組合（因幡ふるさと振興事業費特別会計）</t>
    <rPh sb="0" eb="3">
      <t>トットリケン</t>
    </rPh>
    <rPh sb="3" eb="5">
      <t>トウブ</t>
    </rPh>
    <rPh sb="5" eb="7">
      <t>コウイキ</t>
    </rPh>
    <rPh sb="7" eb="9">
      <t>ギョウセイ</t>
    </rPh>
    <rPh sb="9" eb="11">
      <t>カンリ</t>
    </rPh>
    <rPh sb="11" eb="13">
      <t>クミアイ</t>
    </rPh>
    <rPh sb="14" eb="16">
      <t>イナバ</t>
    </rPh>
    <rPh sb="20" eb="22">
      <t>シンコウ</t>
    </rPh>
    <rPh sb="22" eb="24">
      <t>ジギョウ</t>
    </rPh>
    <rPh sb="24" eb="25">
      <t>ヒ</t>
    </rPh>
    <rPh sb="25" eb="27">
      <t>トクベツ</t>
    </rPh>
    <rPh sb="27" eb="29">
      <t>カイケイ</t>
    </rPh>
    <phoneticPr fontId="2"/>
  </si>
  <si>
    <t>鳥取県後期高齢者医療広域連合（一般会計）</t>
    <rPh sb="0" eb="3">
      <t>トットリケン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</si>
  <si>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鳥取県後期高齢者医療広域連合（特別会計）</t>
    <rPh sb="0" eb="3">
      <t>トットリケン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</si>
  <si>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鳥取県町村総合事務組合</t>
    <rPh sb="0" eb="3">
      <t>トットリケン</t>
    </rPh>
    <rPh sb="3" eb="5">
      <t>チョウソン</t>
    </rPh>
    <rPh sb="5" eb="7">
      <t>ソウゴウ</t>
    </rPh>
    <rPh sb="7" eb="9">
      <t>ジム</t>
    </rPh>
    <rPh sb="9" eb="11">
      <t>クミアイ</t>
    </rPh>
    <phoneticPr fontId="2"/>
  </si>
  <si>
    <t>-</t>
    <phoneticPr fontId="2"/>
  </si>
  <si>
    <t>-</t>
    <phoneticPr fontId="2"/>
  </si>
  <si>
    <t>-</t>
    <phoneticPr fontId="2"/>
  </si>
  <si>
    <t>-</t>
    <phoneticPr fontId="2"/>
  </si>
  <si>
    <t>　まちづくり基金</t>
    <rPh sb="6" eb="8">
      <t>キキン</t>
    </rPh>
    <phoneticPr fontId="11"/>
  </si>
  <si>
    <t>　過疎地域活性化基金</t>
    <rPh sb="1" eb="3">
      <t>カソ</t>
    </rPh>
    <rPh sb="3" eb="5">
      <t>チイキ</t>
    </rPh>
    <rPh sb="5" eb="8">
      <t>カッセイカ</t>
    </rPh>
    <rPh sb="8" eb="10">
      <t>キキン</t>
    </rPh>
    <phoneticPr fontId="11"/>
  </si>
  <si>
    <t>　住宅資金健全化基金</t>
    <rPh sb="1" eb="3">
      <t>ジュウタク</t>
    </rPh>
    <rPh sb="3" eb="5">
      <t>シキン</t>
    </rPh>
    <rPh sb="5" eb="8">
      <t>ケンゼンカ</t>
    </rPh>
    <rPh sb="8" eb="10">
      <t>キキン</t>
    </rPh>
    <phoneticPr fontId="11"/>
  </si>
  <si>
    <t>　ふるさと活性化基金</t>
    <rPh sb="5" eb="7">
      <t>カッセイ</t>
    </rPh>
    <rPh sb="7" eb="8">
      <t>カ</t>
    </rPh>
    <rPh sb="8" eb="10">
      <t>キキン</t>
    </rPh>
    <phoneticPr fontId="11"/>
  </si>
  <si>
    <t>　町営墓地事業基金</t>
    <rPh sb="1" eb="3">
      <t>チョウエイ</t>
    </rPh>
    <rPh sb="3" eb="5">
      <t>ボチ</t>
    </rPh>
    <rPh sb="5" eb="7">
      <t>ジギョウ</t>
    </rPh>
    <rPh sb="7" eb="9">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</si>
  <si>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</si>
  <si>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</si>
  <si>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</si>
  <si>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</si>
  <si>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</si>
  <si>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</si>
  <si>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</si>
  <si>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</si>
  <si>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</si>
  <si>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</si>
  <si>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</si>
  <si>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は、近年着実に減少して類似団体内平均値を下回っている。これは、定員管理計画に基づく職員数の減少による退職手当負担見込額の減少や、公営企業会計地方債残高の減少による公営企業債等繰入見込額の減少などの影響で将来負担額が減少していること、また、決算剰余金を活用した財政調整基金等への着実な積立てによる充当可能基金の増加で充当可能財源等が増加していることなどが要因として挙げられる。一方で、有形固定資産減価償却率は類似団体内平均値を下回ってはいるものの、H29年度は前年度比で数値が2.0ポイント増加して約6割にまで達しており、施設の老朽化が確実に進行している状況にあるため、適時適切な改修・長寿命化・更新に取り組んでいく必要がある。これまで、学校・保育所の施設統廃合によってできた空き施設や既存の施設を活用した施設整備事業に取り組み、財政負担の抑制を図ってきたところであるが、今後も施設の集約・有効活用・除却等による保有量の適正化を行っていく必要がある。</t>
    <rPh sb="194" eb="196">
      <t>イッポウ</t>
    </rPh>
    <rPh sb="198" eb="200">
      <t>ユウケイ</t>
    </rPh>
    <rPh sb="200" eb="202">
      <t>コテイ</t>
    </rPh>
    <rPh sb="202" eb="204">
      <t>シサン</t>
    </rPh>
    <rPh sb="204" eb="206">
      <t>ゲンカ</t>
    </rPh>
    <rPh sb="206" eb="208">
      <t>ショウキャク</t>
    </rPh>
    <rPh sb="208" eb="209">
      <t>リツ</t>
    </rPh>
    <rPh sb="210" eb="212">
      <t>ルイジ</t>
    </rPh>
    <rPh sb="212" eb="214">
      <t>ダンタイ</t>
    </rPh>
    <rPh sb="214" eb="215">
      <t>ナイ</t>
    </rPh>
    <rPh sb="215" eb="217">
      <t>ヘイキン</t>
    </rPh>
    <rPh sb="217" eb="218">
      <t>チ</t>
    </rPh>
    <rPh sb="219" eb="221">
      <t>シタマワ</t>
    </rPh>
    <rPh sb="241" eb="243">
      <t>スウチ</t>
    </rPh>
    <rPh sb="261" eb="262">
      <t>タッ</t>
    </rPh>
    <rPh sb="291" eb="293">
      <t>テキジ</t>
    </rPh>
    <rPh sb="293" eb="295">
      <t>テキセツ</t>
    </rPh>
    <rPh sb="296" eb="298">
      <t>カイシュウ</t>
    </rPh>
    <rPh sb="299" eb="300">
      <t>チョウ</t>
    </rPh>
    <rPh sb="300" eb="303">
      <t>ジュミョウカ</t>
    </rPh>
    <rPh sb="304" eb="306">
      <t>コウシン</t>
    </rPh>
    <rPh sb="307" eb="308">
      <t>ト</t>
    </rPh>
    <rPh sb="309" eb="310">
      <t>ク</t>
    </rPh>
    <rPh sb="314" eb="316">
      <t>ヒツヨウ</t>
    </rPh>
    <rPh sb="325" eb="327">
      <t>ガッコウ</t>
    </rPh>
    <rPh sb="328" eb="330">
      <t>ホイク</t>
    </rPh>
    <rPh sb="330" eb="331">
      <t>ショ</t>
    </rPh>
    <rPh sb="332" eb="334">
      <t>シセツ</t>
    </rPh>
    <rPh sb="334" eb="337">
      <t>トウハイゴウ</t>
    </rPh>
    <rPh sb="344" eb="345">
      <t>ア</t>
    </rPh>
    <rPh sb="346" eb="348">
      <t>シセツ</t>
    </rPh>
    <rPh sb="355" eb="357">
      <t>カツヨウ</t>
    </rPh>
    <rPh sb="359" eb="361">
      <t>シセツ</t>
    </rPh>
    <rPh sb="361" eb="363">
      <t>セイビ</t>
    </rPh>
    <rPh sb="363" eb="365">
      <t>ジギョウ</t>
    </rPh>
    <rPh sb="366" eb="367">
      <t>ト</t>
    </rPh>
    <rPh sb="368" eb="369">
      <t>ク</t>
    </rPh>
    <rPh sb="371" eb="373">
      <t>ザイセイ</t>
    </rPh>
    <rPh sb="373" eb="375">
      <t>フタン</t>
    </rPh>
    <rPh sb="376" eb="378">
      <t>ヨクセイ</t>
    </rPh>
    <rPh sb="379" eb="380">
      <t>ハカ</t>
    </rPh>
    <rPh sb="392" eb="394">
      <t>コンゴ</t>
    </rPh>
    <rPh sb="395" eb="397">
      <t>シセツ</t>
    </rPh>
    <rPh sb="425" eb="427">
      <t>ヒツヨウ</t>
    </rPh>
    <phoneticPr fontId="5"/>
  </si>
  <si>
    <t>　将来負担比率は、職員数の減少による退職手当負担見込額の減少や公営企業会計地方債残高の減少による公営企業債等繰入見込額の減少、また、決算剰余金を活用した財政調整基金等への着実な積立てによる充当可能基金の増加等によって近年着実に減少し、類似団体内平均値を下回る状況が継続している。実質公債費比率は、合併算定替特例措置の段階的縮減による普通交付税の減少等の影響でH29年度は増加に転じたものの、類似団体内平均値を下回る状況が続いている。公営企業会計の公債費の減少に伴って公営企業債元利償還金に対する繰出額が抑制されていること、また、後年度の基準財政需要額に100％算入される臨時財政対策債の地方債償還全体に占める割合が高いこと等により算入公債費等の割合が高水準を維持していることが、その要因として挙げられる。将来負担比率が低水準を維持しているため、今後、実質公債費比率も低水準で推移すると見込まれるが、引き続き、適正かつ計画的な施設整備の実施に努め、実質公債費比率の抑制を図る。</t>
    <rPh sb="103" eb="104">
      <t>トウ</t>
    </rPh>
    <rPh sb="108" eb="110">
      <t>キンネン</t>
    </rPh>
    <rPh sb="110" eb="112">
      <t>チャクジツ</t>
    </rPh>
    <rPh sb="113" eb="115">
      <t>ゲンショウ</t>
    </rPh>
    <rPh sb="129" eb="131">
      <t>ジョウキョウ</t>
    </rPh>
    <rPh sb="132" eb="134">
      <t>ケイゾク</t>
    </rPh>
    <rPh sb="148" eb="150">
      <t>ガッペイ</t>
    </rPh>
    <rPh sb="150" eb="152">
      <t>サンテイ</t>
    </rPh>
    <rPh sb="152" eb="153">
      <t>ガ</t>
    </rPh>
    <rPh sb="153" eb="155">
      <t>トクレイ</t>
    </rPh>
    <rPh sb="155" eb="157">
      <t>ソチ</t>
    </rPh>
    <rPh sb="158" eb="160">
      <t>ダンカイ</t>
    </rPh>
    <rPh sb="160" eb="161">
      <t>テキ</t>
    </rPh>
    <rPh sb="161" eb="163">
      <t>シュクゲン</t>
    </rPh>
    <rPh sb="166" eb="168">
      <t>フツウ</t>
    </rPh>
    <rPh sb="168" eb="171">
      <t>コウフゼイ</t>
    </rPh>
    <rPh sb="172" eb="173">
      <t>ゲン</t>
    </rPh>
    <rPh sb="173" eb="174">
      <t>ショウ</t>
    </rPh>
    <rPh sb="174" eb="175">
      <t>トウ</t>
    </rPh>
    <rPh sb="176" eb="178">
      <t>エイキョウ</t>
    </rPh>
    <rPh sb="182" eb="184">
      <t>ネンド</t>
    </rPh>
    <rPh sb="185" eb="187">
      <t>ゾウカ</t>
    </rPh>
    <rPh sb="188" eb="189">
      <t>テン</t>
    </rPh>
    <rPh sb="210" eb="211">
      <t>ツヅ</t>
    </rPh>
    <rPh sb="304" eb="306">
      <t>ワリアイ</t>
    </rPh>
    <rPh sb="311" eb="312">
      <t>トウ</t>
    </rPh>
    <rPh sb="341" eb="343">
      <t>ヨウイン</t>
    </rPh>
    <rPh sb="346" eb="347">
      <t>ア</t>
    </rPh>
    <rPh sb="352" eb="354">
      <t>ショウライ</t>
    </rPh>
    <rPh sb="354" eb="356">
      <t>フタン</t>
    </rPh>
    <rPh sb="356" eb="358">
      <t>ヒリツ</t>
    </rPh>
    <rPh sb="359" eb="362">
      <t>テイスイジュン</t>
    </rPh>
    <rPh sb="363" eb="365">
      <t>イジ</t>
    </rPh>
    <rPh sb="372" eb="374">
      <t>コンゴ</t>
    </rPh>
    <rPh sb="375" eb="377">
      <t>ジッシツ</t>
    </rPh>
    <rPh sb="377" eb="380">
      <t>コウサイヒ</t>
    </rPh>
    <rPh sb="381" eb="382">
      <t>リツ</t>
    </rPh>
    <rPh sb="383" eb="386">
      <t>テイスイジュン</t>
    </rPh>
    <rPh sb="387" eb="389">
      <t>スイイ</t>
    </rPh>
    <rPh sb="392" eb="394">
      <t>ミコ</t>
    </rPh>
    <rPh sb="420" eb="421">
      <t>ツト</t>
    </rPh>
    <rPh sb="427" eb="428">
      <t>ヒ</t>
    </rPh>
    <rPh sb="434" eb="435">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</si>
</sst>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118124</c:v>
                </c:pt>
                <c:pt idx="1">
                  <c:v>101693</c:v>
                </c:pt>
                <c:pt idx="2">
                  <c:v>96635</c:v>
                </c:pt>
                <c:pt idx="3">
                  <c:v>115123</c:v>
                </c:pt>
                <c:pt idx="4">
                  <c:v>98899</c:v>
                </c:pt>
              </c:numCache>
            </c:numRef>
          </c:val>
          <c:smooth val="0"/>
          <c:extLst xmlns:c16r2="http://schemas.microsoft.com/office/drawing/2015/06/chart">
            <c:ext xmlns:c16="http://schemas.microsoft.com/office/drawing/2014/chart" uri="{C3380CC4-5D6E-409C-BE32-E72D297353CC}">
              <c16:uniqueId val="{00000000-1B7E-44C0-A573-C9962AEE41D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56218</c:v>
                </c:pt>
                <c:pt idx="1">
                  <c:v>129981</c:v>
                </c:pt>
                <c:pt idx="2">
                  <c:v>53700</c:v>
                </c:pt>
                <c:pt idx="3">
                  <c:v>101523</c:v>
                </c:pt>
                <c:pt idx="4">
                  <c:v>58493</c:v>
                </c:pt>
              </c:numCache>
            </c:numRef>
          </c:val>
          <c:smooth val="0"/>
          <c:extLst xmlns:c16r2="http://schemas.microsoft.com/office/drawing/2015/06/chart">
            <c:ext xmlns:c16="http://schemas.microsoft.com/office/drawing/2014/chart" uri="{C3380CC4-5D6E-409C-BE32-E72D297353CC}">
              <c16:uniqueId val="{00000001-1B7E-44C0-A573-C9962AEE41DC}"/>
            </c:ext>
          </c:extLst>
        </c:ser>
        <c:dLbls>
          <c:showLegendKey val="0"/>
          <c:showVal val="0"/>
          <c:showCatName val="0"/>
          <c:showSerName val="0"/>
          <c:showPercent val="0"/>
          <c:showBubbleSize val="0"/>
        </c:dLbls>
        <c:marker val="1"/>
        <c:smooth val="0"/>
        <c:axId val="94864512"/>
        <c:axId val="94866432"/>
      </c:lineChart>
      <c:catAx>
        <c:axId val="94864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866432"/>
        <c:crosses val="autoZero"/>
        <c:auto val="1"/>
        <c:lblAlgn val="ctr"/>
        <c:lblOffset val="100"/>
        <c:tickLblSkip val="1"/>
        <c:tickMarkSkip val="1"/>
        <c:noMultiLvlLbl val="0"/>
      </c:catAx>
      <c:valAx>
        <c:axId val="9486643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864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5.01</c:v>
                </c:pt>
                <c:pt idx="1">
                  <c:v>6.24</c:v>
                </c:pt>
                <c:pt idx="2">
                  <c:v>7.57</c:v>
                </c:pt>
                <c:pt idx="3">
                  <c:v>8.84</c:v>
                </c:pt>
                <c:pt idx="4">
                  <c:v>8.49</c:v>
                </c:pt>
              </c:numCache>
            </c:numRef>
          </c:val>
          <c:extLst xmlns:c16r2="http://schemas.microsoft.com/office/drawing/2015/06/chart">
            <c:ext xmlns:c16="http://schemas.microsoft.com/office/drawing/2014/chart" uri="{C3380CC4-5D6E-409C-BE32-E72D297353CC}">
              <c16:uniqueId val="{00000000-DAB3-4703-A8BF-587CE238005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35.39</c:v>
                </c:pt>
                <c:pt idx="1">
                  <c:v>41.12</c:v>
                </c:pt>
                <c:pt idx="2">
                  <c:v>46.53</c:v>
                </c:pt>
                <c:pt idx="3">
                  <c:v>51.72</c:v>
                </c:pt>
                <c:pt idx="4">
                  <c:v>54.02</c:v>
                </c:pt>
              </c:numCache>
            </c:numRef>
          </c:val>
          <c:extLst xmlns:c16r2="http://schemas.microsoft.com/office/drawing/2015/06/chart">
            <c:ext xmlns:c16="http://schemas.microsoft.com/office/drawing/2014/chart" uri="{C3380CC4-5D6E-409C-BE32-E72D297353CC}">
              <c16:uniqueId val="{00000001-DAB3-4703-A8BF-587CE2380051}"/>
            </c:ext>
          </c:extLst>
        </c:ser>
        <c:dLbls>
          <c:showLegendKey val="0"/>
          <c:showVal val="0"/>
          <c:showCatName val="0"/>
          <c:showSerName val="0"/>
          <c:showPercent val="0"/>
          <c:showBubbleSize val="0"/>
        </c:dLbls>
        <c:gapWidth val="250"/>
        <c:overlap val="100"/>
        <c:axId val="132512000"/>
        <c:axId val="127799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4.5599999999999996</c:v>
                </c:pt>
                <c:pt idx="1">
                  <c:v>6.87</c:v>
                </c:pt>
                <c:pt idx="2">
                  <c:v>6.99</c:v>
                </c:pt>
                <c:pt idx="3">
                  <c:v>5.41</c:v>
                </c:pt>
                <c:pt idx="4">
                  <c:v>1.46</c:v>
                </c:pt>
              </c:numCache>
            </c:numRef>
          </c:val>
          <c:smooth val="0"/>
          <c:extLst xmlns:c16r2="http://schemas.microsoft.com/office/drawing/2015/06/chart">
            <c:ext xmlns:c16="http://schemas.microsoft.com/office/drawing/2014/chart" uri="{C3380CC4-5D6E-409C-BE32-E72D297353CC}">
              <c16:uniqueId val="{00000002-DAB3-4703-A8BF-587CE2380051}"/>
            </c:ext>
          </c:extLst>
        </c:ser>
        <c:dLbls>
          <c:showLegendKey val="0"/>
          <c:showVal val="0"/>
          <c:showCatName val="0"/>
          <c:showSerName val="0"/>
          <c:showPercent val="0"/>
          <c:showBubbleSize val="0"/>
        </c:dLbls>
        <c:marker val="1"/>
        <c:smooth val="0"/>
        <c:axId val="132512000"/>
        <c:axId val="127799296"/>
      </c:lineChart>
      <c:catAx>
        <c:axId val="132512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7799296"/>
        <c:crosses val="autoZero"/>
        <c:auto val="1"/>
        <c:lblAlgn val="ctr"/>
        <c:lblOffset val="100"/>
        <c:tickLblSkip val="1"/>
        <c:tickMarkSkip val="1"/>
        <c:noMultiLvlLbl val="0"/>
      </c:catAx>
      <c:valAx>
        <c:axId val="127799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512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0-9ECD-49E6-9E25-FDE0D718AAF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ECD-49E6-9E25-FDE0D718AAF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9ECD-49E6-9E25-FDE0D718AAF5}"/>
            </c:ext>
          </c:extLst>
        </c:ser>
        <c:ser>
          <c:idx val="3"/>
          <c:order val="3"/>
          <c:tx>
            <c:strRef>
              <c:f>データシート!$A$30</c:f>
              <c:strCache>
                <c:ptCount val="1"/>
                <c:pt idx="0">
                  <c:v>住宅資金特別会計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0.08</c:v>
                </c:pt>
                <c:pt idx="2">
                  <c:v>#N/A</c:v>
                </c:pt>
                <c:pt idx="3">
                  <c:v>0.04</c:v>
                </c:pt>
                <c:pt idx="4">
                  <c:v>#N/A</c:v>
                </c:pt>
                <c:pt idx="5">
                  <c:v>0.02</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3-9ECD-49E6-9E25-FDE0D718AAF5}"/>
            </c:ext>
          </c:extLst>
        </c:ser>
        <c:ser>
          <c:idx val="4"/>
          <c:order val="4"/>
          <c:tx>
            <c:strRef>
              <c:f>データシート!$A$31</c:f>
              <c:strCache>
                <c:ptCount val="1"/>
                <c:pt idx="0">
                  <c:v>農業集落排水特別会計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0.4</c:v>
                </c:pt>
                <c:pt idx="2">
                  <c:v>#N/A</c:v>
                </c:pt>
                <c:pt idx="3">
                  <c:v>0.36</c:v>
                </c:pt>
                <c:pt idx="4">
                  <c:v>#N/A</c:v>
                </c:pt>
                <c:pt idx="5">
                  <c:v>0.39</c:v>
                </c:pt>
                <c:pt idx="6">
                  <c:v>#N/A</c:v>
                </c:pt>
                <c:pt idx="7">
                  <c:v>0.28999999999999998</c:v>
                </c:pt>
                <c:pt idx="8">
                  <c:v>#N/A</c:v>
                </c:pt>
                <c:pt idx="9">
                  <c:v>0.31</c:v>
                </c:pt>
              </c:numCache>
            </c:numRef>
          </c:val>
          <c:extLst xmlns:c16r2="http://schemas.microsoft.com/office/drawing/2015/06/chart">
            <c:ext xmlns:c16="http://schemas.microsoft.com/office/drawing/2014/chart" uri="{C3380CC4-5D6E-409C-BE32-E72D297353CC}">
              <c16:uniqueId val="{00000004-9ECD-49E6-9E25-FDE0D718AAF5}"/>
            </c:ext>
          </c:extLst>
        </c:ser>
        <c:ser>
          <c:idx val="5"/>
          <c:order val="5"/>
          <c:tx>
            <c:strRef>
              <c:f>データシート!$A$32</c:f>
              <c:strCache>
                <c:ptCount val="1"/>
                <c:pt idx="0">
                  <c:v>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0.56000000000000005</c:v>
                </c:pt>
                <c:pt idx="2">
                  <c:v>#N/A</c:v>
                </c:pt>
                <c:pt idx="3">
                  <c:v>0.66</c:v>
                </c:pt>
                <c:pt idx="4">
                  <c:v>#N/A</c:v>
                </c:pt>
                <c:pt idx="5">
                  <c:v>0.7</c:v>
                </c:pt>
                <c:pt idx="6">
                  <c:v>#N/A</c:v>
                </c:pt>
                <c:pt idx="7">
                  <c:v>0.37</c:v>
                </c:pt>
                <c:pt idx="8">
                  <c:v>#N/A</c:v>
                </c:pt>
                <c:pt idx="9">
                  <c:v>0.53</c:v>
                </c:pt>
              </c:numCache>
            </c:numRef>
          </c:val>
          <c:extLst xmlns:c16r2="http://schemas.microsoft.com/office/drawing/2015/06/chart">
            <c:ext xmlns:c16="http://schemas.microsoft.com/office/drawing/2014/chart" uri="{C3380CC4-5D6E-409C-BE32-E72D297353CC}">
              <c16:uniqueId val="{00000005-9ECD-49E6-9E25-FDE0D718AAF5}"/>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0.24</c:v>
                </c:pt>
                <c:pt idx="2">
                  <c:v>#N/A</c:v>
                </c:pt>
                <c:pt idx="3">
                  <c:v>0.24</c:v>
                </c:pt>
                <c:pt idx="4">
                  <c:v>#N/A</c:v>
                </c:pt>
                <c:pt idx="5">
                  <c:v>0.25</c:v>
                </c:pt>
                <c:pt idx="6">
                  <c:v>#N/A</c:v>
                </c:pt>
                <c:pt idx="7">
                  <c:v>0.5</c:v>
                </c:pt>
                <c:pt idx="8">
                  <c:v>#N/A</c:v>
                </c:pt>
                <c:pt idx="9">
                  <c:v>0.67</c:v>
                </c:pt>
              </c:numCache>
            </c:numRef>
          </c:val>
          <c:extLst xmlns:c16r2="http://schemas.microsoft.com/office/drawing/2015/06/chart">
            <c:ext xmlns:c16="http://schemas.microsoft.com/office/drawing/2014/chart" uri="{C3380CC4-5D6E-409C-BE32-E72D297353CC}">
              <c16:uniqueId val="{00000006-9ECD-49E6-9E25-FDE0D718AAF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0.94</c:v>
                </c:pt>
                <c:pt idx="2">
                  <c:v>#N/A</c:v>
                </c:pt>
                <c:pt idx="3">
                  <c:v>1.39</c:v>
                </c:pt>
                <c:pt idx="4">
                  <c:v>#N/A</c:v>
                </c:pt>
                <c:pt idx="5">
                  <c:v>1.86</c:v>
                </c:pt>
                <c:pt idx="6">
                  <c:v>#N/A</c:v>
                </c:pt>
                <c:pt idx="7">
                  <c:v>3.08</c:v>
                </c:pt>
                <c:pt idx="8">
                  <c:v>#N/A</c:v>
                </c:pt>
                <c:pt idx="9">
                  <c:v>2.04</c:v>
                </c:pt>
              </c:numCache>
            </c:numRef>
          </c:val>
          <c:extLst xmlns:c16r2="http://schemas.microsoft.com/office/drawing/2015/06/chart">
            <c:ext xmlns:c16="http://schemas.microsoft.com/office/drawing/2014/chart" uri="{C3380CC4-5D6E-409C-BE32-E72D297353CC}">
              <c16:uniqueId val="{00000007-9ECD-49E6-9E25-FDE0D718AAF5}"/>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1.97</c:v>
                </c:pt>
                <c:pt idx="2">
                  <c:v>#N/A</c:v>
                </c:pt>
                <c:pt idx="3">
                  <c:v>1.55</c:v>
                </c:pt>
                <c:pt idx="4">
                  <c:v>#N/A</c:v>
                </c:pt>
                <c:pt idx="5">
                  <c:v>1.48</c:v>
                </c:pt>
                <c:pt idx="6">
                  <c:v>#N/A</c:v>
                </c:pt>
                <c:pt idx="7">
                  <c:v>2.14</c:v>
                </c:pt>
                <c:pt idx="8">
                  <c:v>#N/A</c:v>
                </c:pt>
                <c:pt idx="9">
                  <c:v>2.37</c:v>
                </c:pt>
              </c:numCache>
            </c:numRef>
          </c:val>
          <c:extLst xmlns:c16r2="http://schemas.microsoft.com/office/drawing/2015/06/chart">
            <c:ext xmlns:c16="http://schemas.microsoft.com/office/drawing/2014/chart" uri="{C3380CC4-5D6E-409C-BE32-E72D297353CC}">
              <c16:uniqueId val="{00000008-9ECD-49E6-9E25-FDE0D718AAF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4.92</c:v>
                </c:pt>
                <c:pt idx="2">
                  <c:v>#N/A</c:v>
                </c:pt>
                <c:pt idx="3">
                  <c:v>6.18</c:v>
                </c:pt>
                <c:pt idx="4">
                  <c:v>#N/A</c:v>
                </c:pt>
                <c:pt idx="5">
                  <c:v>7.53</c:v>
                </c:pt>
                <c:pt idx="6">
                  <c:v>#N/A</c:v>
                </c:pt>
                <c:pt idx="7">
                  <c:v>8.8000000000000007</c:v>
                </c:pt>
                <c:pt idx="8">
                  <c:v>#N/A</c:v>
                </c:pt>
                <c:pt idx="9">
                  <c:v>8.44</c:v>
                </c:pt>
              </c:numCache>
            </c:numRef>
          </c:val>
          <c:extLst xmlns:c16r2="http://schemas.microsoft.com/office/drawing/2015/06/chart">
            <c:ext xmlns:c16="http://schemas.microsoft.com/office/drawing/2014/chart" uri="{C3380CC4-5D6E-409C-BE32-E72D297353CC}">
              <c16:uniqueId val="{00000009-9ECD-49E6-9E25-FDE0D718AAF5}"/>
            </c:ext>
          </c:extLst>
        </c:ser>
        <c:dLbls>
          <c:showLegendKey val="0"/>
          <c:showVal val="0"/>
          <c:showCatName val="0"/>
          <c:showSerName val="0"/>
          <c:showPercent val="0"/>
          <c:showBubbleSize val="0"/>
        </c:dLbls>
        <c:gapWidth val="150"/>
        <c:overlap val="100"/>
        <c:axId val="132513792"/>
        <c:axId val="132515328"/>
      </c:barChart>
      <c:catAx>
        <c:axId val="13251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515328"/>
        <c:crosses val="autoZero"/>
        <c:auto val="1"/>
        <c:lblAlgn val="ctr"/>
        <c:lblOffset val="100"/>
        <c:tickLblSkip val="1"/>
        <c:tickMarkSkip val="1"/>
        <c:noMultiLvlLbl val="0"/>
      </c:catAx>
      <c:valAx>
        <c:axId val="132515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513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1437</c:v>
                </c:pt>
                <c:pt idx="5">
                  <c:v>1469</c:v>
                </c:pt>
                <c:pt idx="8">
                  <c:v>1492</c:v>
                </c:pt>
                <c:pt idx="11">
                  <c:v>1481</c:v>
                </c:pt>
                <c:pt idx="14">
                  <c:v>1470</c:v>
                </c:pt>
              </c:numCache>
            </c:numRef>
          </c:val>
          <c:extLst xmlns:c16r2="http://schemas.microsoft.com/office/drawing/2015/06/chart">
            <c:ext xmlns:c16="http://schemas.microsoft.com/office/drawing/2014/chart" uri="{C3380CC4-5D6E-409C-BE32-E72D297353CC}">
              <c16:uniqueId val="{00000000-F4A5-43C7-AACC-BB952EAB8A1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4A5-43C7-AACC-BB952EAB8A1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F4A5-43C7-AACC-BB952EAB8A1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19</c:v>
                </c:pt>
                <c:pt idx="3">
                  <c:v>3</c:v>
                </c:pt>
                <c:pt idx="6">
                  <c:v>16</c:v>
                </c:pt>
                <c:pt idx="9">
                  <c:v>16</c:v>
                </c:pt>
                <c:pt idx="12">
                  <c:v>17</c:v>
                </c:pt>
              </c:numCache>
            </c:numRef>
          </c:val>
          <c:extLst xmlns:c16r2="http://schemas.microsoft.com/office/drawing/2015/06/chart">
            <c:ext xmlns:c16="http://schemas.microsoft.com/office/drawing/2014/chart" uri="{C3380CC4-5D6E-409C-BE32-E72D297353CC}">
              <c16:uniqueId val="{00000003-F4A5-43C7-AACC-BB952EAB8A1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714</c:v>
                </c:pt>
                <c:pt idx="3">
                  <c:v>659</c:v>
                </c:pt>
                <c:pt idx="6">
                  <c:v>651</c:v>
                </c:pt>
                <c:pt idx="9">
                  <c:v>685</c:v>
                </c:pt>
                <c:pt idx="12">
                  <c:v>683</c:v>
                </c:pt>
              </c:numCache>
            </c:numRef>
          </c:val>
          <c:extLst xmlns:c16r2="http://schemas.microsoft.com/office/drawing/2015/06/chart">
            <c:ext xmlns:c16="http://schemas.microsoft.com/office/drawing/2014/chart" uri="{C3380CC4-5D6E-409C-BE32-E72D297353CC}">
              <c16:uniqueId val="{00000004-F4A5-43C7-AACC-BB952EAB8A1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4A5-43C7-AACC-BB952EAB8A1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4A5-43C7-AACC-BB952EAB8A1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1265</c:v>
                </c:pt>
                <c:pt idx="3">
                  <c:v>1224</c:v>
                </c:pt>
                <c:pt idx="6">
                  <c:v>1250</c:v>
                </c:pt>
                <c:pt idx="9">
                  <c:v>1258</c:v>
                </c:pt>
                <c:pt idx="12">
                  <c:v>1245</c:v>
                </c:pt>
              </c:numCache>
            </c:numRef>
          </c:val>
          <c:extLst xmlns:c16r2="http://schemas.microsoft.com/office/drawing/2015/06/chart">
            <c:ext xmlns:c16="http://schemas.microsoft.com/office/drawing/2014/chart" uri="{C3380CC4-5D6E-409C-BE32-E72D297353CC}">
              <c16:uniqueId val="{00000007-F4A5-43C7-AACC-BB952EAB8A13}"/>
            </c:ext>
          </c:extLst>
        </c:ser>
        <c:dLbls>
          <c:showLegendKey val="0"/>
          <c:showVal val="0"/>
          <c:showCatName val="0"/>
          <c:showSerName val="0"/>
          <c:showPercent val="0"/>
          <c:showBubbleSize val="0"/>
        </c:dLbls>
        <c:gapWidth val="100"/>
        <c:overlap val="100"/>
        <c:axId val="107363328"/>
        <c:axId val="107377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564</c:v>
                </c:pt>
                <c:pt idx="2">
                  <c:v>#N/A</c:v>
                </c:pt>
                <c:pt idx="3">
                  <c:v>#N/A</c:v>
                </c:pt>
                <c:pt idx="4">
                  <c:v>417</c:v>
                </c:pt>
                <c:pt idx="5">
                  <c:v>#N/A</c:v>
                </c:pt>
                <c:pt idx="6">
                  <c:v>#N/A</c:v>
                </c:pt>
                <c:pt idx="7">
                  <c:v>425</c:v>
                </c:pt>
                <c:pt idx="8">
                  <c:v>#N/A</c:v>
                </c:pt>
                <c:pt idx="9">
                  <c:v>#N/A</c:v>
                </c:pt>
                <c:pt idx="10">
                  <c:v>478</c:v>
                </c:pt>
                <c:pt idx="11">
                  <c:v>#N/A</c:v>
                </c:pt>
                <c:pt idx="12">
                  <c:v>#N/A</c:v>
                </c:pt>
                <c:pt idx="13">
                  <c:v>475</c:v>
                </c:pt>
                <c:pt idx="14">
                  <c:v>#N/A</c:v>
                </c:pt>
              </c:numCache>
            </c:numRef>
          </c:val>
          <c:smooth val="0"/>
          <c:extLst xmlns:c16r2="http://schemas.microsoft.com/office/drawing/2015/06/chart">
            <c:ext xmlns:c16="http://schemas.microsoft.com/office/drawing/2014/chart" uri="{C3380CC4-5D6E-409C-BE32-E72D297353CC}">
              <c16:uniqueId val="{00000008-F4A5-43C7-AACC-BB952EAB8A13}"/>
            </c:ext>
          </c:extLst>
        </c:ser>
        <c:dLbls>
          <c:showLegendKey val="0"/>
          <c:showVal val="0"/>
          <c:showCatName val="0"/>
          <c:showSerName val="0"/>
          <c:showPercent val="0"/>
          <c:showBubbleSize val="0"/>
        </c:dLbls>
        <c:marker val="1"/>
        <c:smooth val="0"/>
        <c:axId val="107363328"/>
        <c:axId val="107377792"/>
      </c:lineChart>
      <c:catAx>
        <c:axId val="107363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377792"/>
        <c:crosses val="autoZero"/>
        <c:auto val="1"/>
        <c:lblAlgn val="ctr"/>
        <c:lblOffset val="100"/>
        <c:tickLblSkip val="1"/>
        <c:tickMarkSkip val="1"/>
        <c:noMultiLvlLbl val="0"/>
      </c:catAx>
      <c:valAx>
        <c:axId val="107377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363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14779</c:v>
                </c:pt>
                <c:pt idx="5">
                  <c:v>14809</c:v>
                </c:pt>
                <c:pt idx="8">
                  <c:v>14185</c:v>
                </c:pt>
                <c:pt idx="11">
                  <c:v>13985</c:v>
                </c:pt>
                <c:pt idx="14">
                  <c:v>13347</c:v>
                </c:pt>
              </c:numCache>
            </c:numRef>
          </c:val>
          <c:extLst xmlns:c16r2="http://schemas.microsoft.com/office/drawing/2015/06/chart">
            <c:ext xmlns:c16="http://schemas.microsoft.com/office/drawing/2014/chart" uri="{C3380CC4-5D6E-409C-BE32-E72D297353CC}">
              <c16:uniqueId val="{00000000-E5F0-4BCB-A6B7-EE8D7092AEC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134</c:v>
                </c:pt>
                <c:pt idx="5">
                  <c:v>193</c:v>
                </c:pt>
                <c:pt idx="8">
                  <c:v>188</c:v>
                </c:pt>
                <c:pt idx="11">
                  <c:v>192</c:v>
                </c:pt>
                <c:pt idx="14">
                  <c:v>177</c:v>
                </c:pt>
              </c:numCache>
            </c:numRef>
          </c:val>
          <c:extLst xmlns:c16r2="http://schemas.microsoft.com/office/drawing/2015/06/chart">
            <c:ext xmlns:c16="http://schemas.microsoft.com/office/drawing/2014/chart" uri="{C3380CC4-5D6E-409C-BE32-E72D297353CC}">
              <c16:uniqueId val="{00000001-E5F0-4BCB-A6B7-EE8D7092AEC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2837</c:v>
                </c:pt>
                <c:pt idx="5">
                  <c:v>3244</c:v>
                </c:pt>
                <c:pt idx="8">
                  <c:v>3853</c:v>
                </c:pt>
                <c:pt idx="11">
                  <c:v>4308</c:v>
                </c:pt>
                <c:pt idx="14">
                  <c:v>4645</c:v>
                </c:pt>
              </c:numCache>
            </c:numRef>
          </c:val>
          <c:extLst xmlns:c16r2="http://schemas.microsoft.com/office/drawing/2015/06/chart">
            <c:ext xmlns:c16="http://schemas.microsoft.com/office/drawing/2014/chart" uri="{C3380CC4-5D6E-409C-BE32-E72D297353CC}">
              <c16:uniqueId val="{00000002-E5F0-4BCB-A6B7-EE8D7092AEC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5F0-4BCB-A6B7-EE8D7092AEC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5F0-4BCB-A6B7-EE8D7092AEC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5F0-4BCB-A6B7-EE8D7092AEC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1397</c:v>
                </c:pt>
                <c:pt idx="3">
                  <c:v>1227</c:v>
                </c:pt>
                <c:pt idx="6">
                  <c:v>981</c:v>
                </c:pt>
                <c:pt idx="9">
                  <c:v>747</c:v>
                </c:pt>
                <c:pt idx="12">
                  <c:v>918</c:v>
                </c:pt>
              </c:numCache>
            </c:numRef>
          </c:val>
          <c:extLst xmlns:c16r2="http://schemas.microsoft.com/office/drawing/2015/06/chart">
            <c:ext xmlns:c16="http://schemas.microsoft.com/office/drawing/2014/chart" uri="{C3380CC4-5D6E-409C-BE32-E72D297353CC}">
              <c16:uniqueId val="{00000006-E5F0-4BCB-A6B7-EE8D7092AEC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184</c:v>
                </c:pt>
                <c:pt idx="3">
                  <c:v>190</c:v>
                </c:pt>
                <c:pt idx="6">
                  <c:v>199</c:v>
                </c:pt>
                <c:pt idx="9">
                  <c:v>181</c:v>
                </c:pt>
                <c:pt idx="12">
                  <c:v>174</c:v>
                </c:pt>
              </c:numCache>
            </c:numRef>
          </c:val>
          <c:extLst xmlns:c16r2="http://schemas.microsoft.com/office/drawing/2015/06/chart">
            <c:ext xmlns:c16="http://schemas.microsoft.com/office/drawing/2014/chart" uri="{C3380CC4-5D6E-409C-BE32-E72D297353CC}">
              <c16:uniqueId val="{00000007-E5F0-4BCB-A6B7-EE8D7092AEC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7573</c:v>
                </c:pt>
                <c:pt idx="3">
                  <c:v>6958</c:v>
                </c:pt>
                <c:pt idx="6">
                  <c:v>6401</c:v>
                </c:pt>
                <c:pt idx="9">
                  <c:v>5930</c:v>
                </c:pt>
                <c:pt idx="12">
                  <c:v>5618</c:v>
                </c:pt>
              </c:numCache>
            </c:numRef>
          </c:val>
          <c:extLst xmlns:c16r2="http://schemas.microsoft.com/office/drawing/2015/06/chart">
            <c:ext xmlns:c16="http://schemas.microsoft.com/office/drawing/2014/chart" uri="{C3380CC4-5D6E-409C-BE32-E72D297353CC}">
              <c16:uniqueId val="{00000008-E5F0-4BCB-A6B7-EE8D7092AEC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E5F0-4BCB-A6B7-EE8D7092AEC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11808</c:v>
                </c:pt>
                <c:pt idx="3">
                  <c:v>12515</c:v>
                </c:pt>
                <c:pt idx="6">
                  <c:v>12057</c:v>
                </c:pt>
                <c:pt idx="9">
                  <c:v>12301</c:v>
                </c:pt>
                <c:pt idx="12">
                  <c:v>11951</c:v>
                </c:pt>
              </c:numCache>
            </c:numRef>
          </c:val>
          <c:extLst xmlns:c16r2="http://schemas.microsoft.com/office/drawing/2015/06/chart">
            <c:ext xmlns:c16="http://schemas.microsoft.com/office/drawing/2014/chart" uri="{C3380CC4-5D6E-409C-BE32-E72D297353CC}">
              <c16:uniqueId val="{0000000A-E5F0-4BCB-A6B7-EE8D7092AEC1}"/>
            </c:ext>
          </c:extLst>
        </c:ser>
        <c:dLbls>
          <c:showLegendKey val="0"/>
          <c:showVal val="0"/>
          <c:showCatName val="0"/>
          <c:showSerName val="0"/>
          <c:showPercent val="0"/>
          <c:showBubbleSize val="0"/>
        </c:dLbls>
        <c:gapWidth val="100"/>
        <c:overlap val="100"/>
        <c:axId val="132804608"/>
        <c:axId val="132806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3212</c:v>
                </c:pt>
                <c:pt idx="2">
                  <c:v>#N/A</c:v>
                </c:pt>
                <c:pt idx="3">
                  <c:v>#N/A</c:v>
                </c:pt>
                <c:pt idx="4">
                  <c:v>2643</c:v>
                </c:pt>
                <c:pt idx="5">
                  <c:v>#N/A</c:v>
                </c:pt>
                <c:pt idx="6">
                  <c:v>#N/A</c:v>
                </c:pt>
                <c:pt idx="7">
                  <c:v>1412</c:v>
                </c:pt>
                <c:pt idx="8">
                  <c:v>#N/A</c:v>
                </c:pt>
                <c:pt idx="9">
                  <c:v>#N/A</c:v>
                </c:pt>
                <c:pt idx="10">
                  <c:v>675</c:v>
                </c:pt>
                <c:pt idx="11">
                  <c:v>#N/A</c:v>
                </c:pt>
                <c:pt idx="12">
                  <c:v>#N/A</c:v>
                </c:pt>
                <c:pt idx="13">
                  <c:v>492</c:v>
                </c:pt>
                <c:pt idx="14">
                  <c:v>#N/A</c:v>
                </c:pt>
              </c:numCache>
            </c:numRef>
          </c:val>
          <c:smooth val="0"/>
          <c:extLst xmlns:c16r2="http://schemas.microsoft.com/office/drawing/2015/06/chart">
            <c:ext xmlns:c16="http://schemas.microsoft.com/office/drawing/2014/chart" uri="{C3380CC4-5D6E-409C-BE32-E72D297353CC}">
              <c16:uniqueId val="{0000000B-E5F0-4BCB-A6B7-EE8D7092AEC1}"/>
            </c:ext>
          </c:extLst>
        </c:ser>
        <c:dLbls>
          <c:showLegendKey val="0"/>
          <c:showVal val="0"/>
          <c:showCatName val="0"/>
          <c:showSerName val="0"/>
          <c:showPercent val="0"/>
          <c:showBubbleSize val="0"/>
        </c:dLbls>
        <c:marker val="1"/>
        <c:smooth val="0"/>
        <c:axId val="132804608"/>
        <c:axId val="132806528"/>
      </c:lineChart>
      <c:catAx>
        <c:axId val="132804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2806528"/>
        <c:crosses val="autoZero"/>
        <c:auto val="1"/>
        <c:lblAlgn val="ctr"/>
        <c:lblOffset val="100"/>
        <c:tickLblSkip val="1"/>
        <c:tickMarkSkip val="1"/>
        <c:noMultiLvlLbl val="0"/>
      </c:catAx>
      <c:valAx>
        <c:axId val="132806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804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3309</c:v>
                </c:pt>
                <c:pt idx="1">
                  <c:v>3609</c:v>
                </c:pt>
                <c:pt idx="2">
                  <c:v>3739</c:v>
                </c:pt>
              </c:numCache>
            </c:numRef>
          </c:val>
          <c:extLst xmlns:c16r2="http://schemas.microsoft.com/office/drawing/2015/06/chart">
            <c:ext xmlns:c16="http://schemas.microsoft.com/office/drawing/2014/chart" uri="{C3380CC4-5D6E-409C-BE32-E72D297353CC}">
              <c16:uniqueId val="{00000000-8AE4-48E4-9D7F-EAB230D9245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501</c:v>
                </c:pt>
                <c:pt idx="1">
                  <c:v>651</c:v>
                </c:pt>
                <c:pt idx="2">
                  <c:v>851</c:v>
                </c:pt>
              </c:numCache>
            </c:numRef>
          </c:val>
          <c:extLst xmlns:c16r2="http://schemas.microsoft.com/office/drawing/2015/06/chart">
            <c:ext xmlns:c16="http://schemas.microsoft.com/office/drawing/2014/chart" uri="{C3380CC4-5D6E-409C-BE32-E72D297353CC}">
              <c16:uniqueId val="{00000001-8AE4-48E4-9D7F-EAB230D9245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1953</c:v>
                </c:pt>
                <c:pt idx="1">
                  <c:v>1972</c:v>
                </c:pt>
                <c:pt idx="2">
                  <c:v>1988</c:v>
                </c:pt>
              </c:numCache>
            </c:numRef>
          </c:val>
          <c:extLst xmlns:c16r2="http://schemas.microsoft.com/office/drawing/2015/06/chart">
            <c:ext xmlns:c16="http://schemas.microsoft.com/office/drawing/2014/chart" uri="{C3380CC4-5D6E-409C-BE32-E72D297353CC}">
              <c16:uniqueId val="{00000002-8AE4-48E4-9D7F-EAB230D9245F}"/>
            </c:ext>
          </c:extLst>
        </c:ser>
        <c:dLbls>
          <c:showLegendKey val="0"/>
          <c:showVal val="0"/>
          <c:showCatName val="0"/>
          <c:showSerName val="0"/>
          <c:showPercent val="0"/>
          <c:showBubbleSize val="0"/>
        </c:dLbls>
        <c:gapWidth val="120"/>
        <c:overlap val="100"/>
        <c:axId val="107292160"/>
        <c:axId val="107293696"/>
      </c:barChart>
      <c:catAx>
        <c:axId val="107292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7293696"/>
        <c:crosses val="autoZero"/>
        <c:auto val="1"/>
        <c:lblAlgn val="ctr"/>
        <c:lblOffset val="100"/>
        <c:tickLblSkip val="1"/>
        <c:tickMarkSkip val="1"/>
        <c:noMultiLvlLbl val="0"/>
      </c:catAx>
      <c:valAx>
        <c:axId val="1072936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7292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AA3-4534-950B-29108F698641}"/>
                </c:ext>
                <c:ext xmlns:c15="http://schemas.microsoft.com/office/drawing/2012/chart" uri="{CE6537A1-D6FC-4f65-9D91-7224C49458BB}">
                  <c15:dlblFieldTable>
                    <c15:dlblFTEntry>
                      <c15:txfldGUID>{163688F0-779D-4873-AEF8-115B9FBEFF4E}</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AA3-4534-950B-29108F698641}"/>
                </c:ext>
                <c:ext xmlns:c15="http://schemas.microsoft.com/office/drawing/2012/chart" uri="{CE6537A1-D6FC-4f65-9D91-7224C49458BB}">
                  <c15:dlblFieldTable>
                    <c15:dlblFTEntry>
                      <c15:txfldGUID>{D5466235-72F4-4E27-915F-E9081F8BD0DA}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AA3-4534-950B-29108F698641}"/>
                </c:ext>
                <c:ext xmlns:c15="http://schemas.microsoft.com/office/drawing/2012/chart" uri="{CE6537A1-D6FC-4f65-9D91-7224C49458BB}">
                  <c15:dlblFieldTable>
                    <c15:dlblFTEntry>
                      <c15:txfldGUID>{10F71C39-A871-4046-813B-056E819D2E3F}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AA3-4534-950B-29108F698641}"/>
                </c:ext>
                <c:ext xmlns:c15="http://schemas.microsoft.com/office/drawing/2012/chart" uri="{CE6537A1-D6FC-4f65-9D91-7224C49458BB}">
                  <c15:dlblFieldTable>
                    <c15:dlblFTEntry>
                      <c15:txfldGUID>{012A80ED-7B15-4643-9A11-579E93F21D2F}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AA3-4534-950B-29108F698641}"/>
                </c:ext>
                <c:ext xmlns:c15="http://schemas.microsoft.com/office/drawing/2012/chart" uri="{CE6537A1-D6FC-4f65-9D91-7224C49458BB}">
                  <c15:dlblFieldTable>
                    <c15:dlblFTEntry>
                      <c15:txfldGUID>{8EE6C2FA-1E21-4344-82EA-F1A8FFA7099A}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AA3-4534-950B-29108F698641}"/>
                </c:ext>
                <c:ext xmlns:c15="http://schemas.microsoft.com/office/drawing/2012/chart" uri="{CE6537A1-D6FC-4f65-9D91-7224C49458BB}">
                  <c15:dlblFieldTable>
                    <c15:dlblFTEntry>
                      <c15:txfldGUID>{4A9C4BF4-F8DA-4C52-B586-51F7941268E7}</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AA3-4534-950B-29108F698641}"/>
                </c:ext>
                <c:ext xmlns:c15="http://schemas.microsoft.com/office/drawing/2012/chart" uri="{CE6537A1-D6FC-4f65-9D91-7224C49458BB}">
                  <c15:dlblFieldTable>
                    <c15:dlblFTEntry>
                      <c15:txfldGUID>{1B0291A0-5717-40A5-926F-AA384968FE1E}</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AA3-4534-950B-29108F698641}"/>
                </c:ext>
                <c:ext xmlns:c15="http://schemas.microsoft.com/office/drawing/2012/chart" uri="{CE6537A1-D6FC-4f65-9D91-7224C49458BB}">
                  <c15:dlblFieldTable>
                    <c15:dlblFTEntry>
                      <c15:txfldGUID>{005CD910-8EDF-4237-8328-0A0604A8ACE5}</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AA3-4534-950B-29108F698641}"/>
                </c:ext>
                <c:ext xmlns:c15="http://schemas.microsoft.com/office/drawing/2012/chart" uri="{CE6537A1-D6FC-4f65-9D91-7224C49458BB}">
                  <c15:dlblFieldTable>
                    <c15:dlblFTEntry>
                      <c15:txfldGUID>{60173C0E-5B8B-4818-927D-AAE21209459B}</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56.1</c:v>
                </c:pt>
                <c:pt idx="32">
                  <c:v>58.1</c:v>
                </c:pt>
              </c:numCache>
            </c:numRef>
          </c:xVal>
          <c:yVal>
            <c:numRef>
              <c:f>公会計指標分析・財政指標組合せ分析表!$BP$51:$DC$51</c:f>
              <c:numCache>
                <c:formatCode>#,##0.0;"▲ "#,##0.0</c:formatCode>
                <c:ptCount val="40"/>
                <c:pt idx="24">
                  <c:v>12.1</c:v>
                </c:pt>
                <c:pt idx="32">
                  <c:v>8.9</c:v>
                </c:pt>
              </c:numCache>
            </c:numRef>
          </c:yVal>
          <c:smooth val="0"/>
          <c:extLst xmlns:c16r2="http://schemas.microsoft.com/office/drawing/2015/06/chart">
            <c:ext xmlns:c16="http://schemas.microsoft.com/office/drawing/2014/chart" uri="{C3380CC4-5D6E-409C-BE32-E72D297353CC}">
              <c16:uniqueId val="{00000009-AAA3-4534-950B-29108F69864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AA3-4534-950B-29108F698641}"/>
                </c:ext>
                <c:ext xmlns:c15="http://schemas.microsoft.com/office/drawing/2012/chart" uri="{CE6537A1-D6FC-4f65-9D91-7224C49458BB}">
                  <c15:dlblFieldTable>
                    <c15:dlblFTEntry>
                      <c15:txfldGUID>{80123B6D-0653-4CC0-B86F-D61AAF04A206}</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AA3-4534-950B-29108F698641}"/>
                </c:ext>
                <c:ext xmlns:c15="http://schemas.microsoft.com/office/drawing/2012/chart" uri="{CE6537A1-D6FC-4f65-9D91-7224C49458BB}">
                  <c15:dlblFieldTable>
                    <c15:dlblFTEntry>
                      <c15:txfldGUID>{5E294ED0-A08E-4CF8-8619-F4754342A4B2}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AA3-4534-950B-29108F698641}"/>
                </c:ext>
                <c:ext xmlns:c15="http://schemas.microsoft.com/office/drawing/2012/chart" uri="{CE6537A1-D6FC-4f65-9D91-7224C49458BB}">
                  <c15:dlblFieldTable>
                    <c15:dlblFTEntry>
                      <c15:txfldGUID>{24B3377B-C73F-4A30-9427-131761E5078E}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AA3-4534-950B-29108F698641}"/>
                </c:ext>
                <c:ext xmlns:c15="http://schemas.microsoft.com/office/drawing/2012/chart" uri="{CE6537A1-D6FC-4f65-9D91-7224C49458BB}">
                  <c15:dlblFieldTable>
                    <c15:dlblFTEntry>
                      <c15:txfldGUID>{467AF666-AE31-4046-B53A-218DF3B9AC7B}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AA3-4534-950B-29108F698641}"/>
                </c:ext>
                <c:ext xmlns:c15="http://schemas.microsoft.com/office/drawing/2012/chart" uri="{CE6537A1-D6FC-4f65-9D91-7224C49458BB}">
                  <c15:dlblFieldTable>
                    <c15:dlblFTEntry>
                      <c15:txfldGUID>{8B2258F2-E179-470A-AC20-30D16ECF158B}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AA3-4534-950B-29108F698641}"/>
                </c:ext>
                <c:ext xmlns:c15="http://schemas.microsoft.com/office/drawing/2012/chart" uri="{CE6537A1-D6FC-4f65-9D91-7224C49458BB}">
                  <c15:dlblFieldTable>
                    <c15:dlblFTEntry>
                      <c15:txfldGUID>{CB32C707-A61A-425F-BDD1-747759B2E8FA}</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AA3-4534-950B-29108F698641}"/>
                </c:ext>
                <c:ext xmlns:c15="http://schemas.microsoft.com/office/drawing/2012/chart" uri="{CE6537A1-D6FC-4f65-9D91-7224C49458BB}">
                  <c15:dlblFieldTable>
                    <c15:dlblFTEntry>
                      <c15:txfldGUID>{8DA0083F-E8A8-4CAA-B784-8044D9D3183D}</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AA3-4534-950B-29108F698641}"/>
                </c:ext>
                <c:ext xmlns:c15="http://schemas.microsoft.com/office/drawing/2012/chart" uri="{CE6537A1-D6FC-4f65-9D91-7224C49458BB}">
                  <c15:dlblFieldTable>
                    <c15:dlblFTEntry>
                      <c15:txfldGUID>{60775D6B-6313-4FF7-843B-C225527587CF}</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AA3-4534-950B-29108F698641}"/>
                </c:ext>
                <c:ext xmlns:c15="http://schemas.microsoft.com/office/drawing/2012/chart" uri="{CE6537A1-D6FC-4f65-9D91-7224C49458BB}">
                  <c15:dlblFieldTable>
                    <c15:dlblFTEntry>
                      <c15:txfldGUID>{B251F2F1-B16D-46B8-8F29-9C6DEE68793A}</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62.6</c:v>
                </c:pt>
                <c:pt idx="32">
                  <c:v>62.9</c:v>
                </c:pt>
              </c:numCache>
            </c:numRef>
          </c:xVal>
          <c:yVal>
            <c:numRef>
              <c:f>公会計指標分析・財政指標組合せ分析表!$BP$55:$DC$55</c:f>
              <c:numCache>
                <c:formatCode>#,##0.0;"▲ "#,##0.0</c:formatCode>
                <c:ptCount val="40"/>
                <c:pt idx="24">
                  <c:v>44.9</c:v>
                </c:pt>
                <c:pt idx="32">
                  <c:v>40.799999999999997</c:v>
                </c:pt>
              </c:numCache>
            </c:numRef>
          </c:yVal>
          <c:smooth val="0"/>
          <c:extLst xmlns:c16r2="http://schemas.microsoft.com/office/drawing/2015/06/chart">
            <c:ext xmlns:c16="http://schemas.microsoft.com/office/drawing/2014/chart" uri="{C3380CC4-5D6E-409C-BE32-E72D297353CC}">
              <c16:uniqueId val="{00000013-AAA3-4534-950B-29108F698641}"/>
            </c:ext>
          </c:extLst>
        </c:ser>
        <c:dLbls>
          <c:showLegendKey val="0"/>
          <c:showVal val="1"/>
          <c:showCatName val="0"/>
          <c:showSerName val="0"/>
          <c:showPercent val="0"/>
          <c:showBubbleSize val="0"/>
        </c:dLbls>
        <c:axId val="133471232"/>
        <c:axId val="132928640"/>
      </c:scatterChart>
      <c:valAx>
        <c:axId val="133471232"/>
        <c:scaling>
          <c:orientation val="minMax"/>
          <c:max val="63.5"/>
          <c:min val="5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928640"/>
        <c:crosses val="autoZero"/>
        <c:crossBetween val="midCat"/>
      </c:valAx>
      <c:valAx>
        <c:axId val="132928640"/>
        <c:scaling>
          <c:orientation val="minMax"/>
          <c:max val="51"/>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34712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AED-4756-BDA0-BD90239E092E}"/>
                </c:ext>
                <c:ext xmlns:c15="http://schemas.microsoft.com/office/drawing/2012/chart" uri="{CE6537A1-D6FC-4f65-9D91-7224C49458BB}">
                  <c15:dlblFieldTable>
                    <c15:dlblFTEntry>
                      <c15:txfldGUID>{03B37043-1375-4C3B-8C0F-22C70378F445}</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AED-4756-BDA0-BD90239E092E}"/>
                </c:ext>
                <c:ext xmlns:c15="http://schemas.microsoft.com/office/drawing/2012/chart" uri="{CE6537A1-D6FC-4f65-9D91-7224C49458BB}">
                  <c15:dlblFieldTable>
                    <c15:dlblFTEntry>
                      <c15:txfldGUID>{0F91A67D-AD52-4C95-88C6-A5A463D6F4DF}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AED-4756-BDA0-BD90239E092E}"/>
                </c:ext>
                <c:ext xmlns:c15="http://schemas.microsoft.com/office/drawing/2012/chart" uri="{CE6537A1-D6FC-4f65-9D91-7224C49458BB}">
                  <c15:dlblFieldTable>
                    <c15:dlblFTEntry>
                      <c15:txfldGUID>{A958DFD5-174B-4BCC-9DB6-F039D0C910AB}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AED-4756-BDA0-BD90239E092E}"/>
                </c:ext>
                <c:ext xmlns:c15="http://schemas.microsoft.com/office/drawing/2012/chart" uri="{CE6537A1-D6FC-4f65-9D91-7224C49458BB}">
                  <c15:dlblFieldTable>
                    <c15:dlblFTEntry>
                      <c15:txfldGUID>{C0EC2878-1B9F-4DAD-9910-D38E4B824427}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AED-4756-BDA0-BD90239E092E}"/>
                </c:ext>
                <c:ext xmlns:c15="http://schemas.microsoft.com/office/drawing/2012/chart" uri="{CE6537A1-D6FC-4f65-9D91-7224C49458BB}">
                  <c15:dlblFieldTable>
                    <c15:dlblFTEntry>
                      <c15:txfldGUID>{E4709EA4-0327-4117-B4F3-7CC0A968D461}</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AED-4756-BDA0-BD90239E092E}"/>
                </c:ext>
                <c:ext xmlns:c15="http://schemas.microsoft.com/office/drawing/2012/chart" uri="{CE6537A1-D6FC-4f65-9D91-7224C49458BB}">
                  <c15:dlblFieldTable>
                    <c15:dlblFTEntry>
                      <c15:txfldGUID>{B62178E0-178B-42A3-8DB2-D196F42D197C}</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AED-4756-BDA0-BD90239E092E}"/>
                </c:ext>
                <c:ext xmlns:c15="http://schemas.microsoft.com/office/drawing/2012/chart" uri="{CE6537A1-D6FC-4f65-9D91-7224C49458BB}">
                  <c15:dlblFieldTable>
                    <c15:dlblFTEntry>
                      <c15:txfldGUID>{9BA88220-9052-4850-B6BC-CAD970C49E31}</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AED-4756-BDA0-BD90239E092E}"/>
                </c:ext>
                <c:ext xmlns:c15="http://schemas.microsoft.com/office/drawing/2012/chart" uri="{CE6537A1-D6FC-4f65-9D91-7224C49458BB}">
                  <c15:dlblFieldTable>
                    <c15:dlblFTEntry>
                      <c15:txfldGUID>{6535B337-5704-42F4-B19E-A0912A2EE033}</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AED-4756-BDA0-BD90239E092E}"/>
                </c:ext>
                <c:ext xmlns:c15="http://schemas.microsoft.com/office/drawing/2012/chart" uri="{CE6537A1-D6FC-4f65-9D91-7224C49458BB}">
                  <c15:dlblFieldTable>
                    <c15:dlblFTEntry>
                      <c15:txfldGUID>{4ADB1007-72F8-4B6E-87F4-63EAC0A0C577}</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9.3000000000000007</c:v>
                </c:pt>
                <c:pt idx="16">
                  <c:v>8.1999999999999993</c:v>
                </c:pt>
                <c:pt idx="24">
                  <c:v>7.8</c:v>
                </c:pt>
                <c:pt idx="32">
                  <c:v>8.1999999999999993</c:v>
                </c:pt>
              </c:numCache>
            </c:numRef>
          </c:xVal>
          <c:yVal>
            <c:numRef>
              <c:f>公会計指標分析・財政指標組合せ分析表!$BP$73:$DC$73</c:f>
              <c:numCache>
                <c:formatCode>#,##0.0;"▲ "#,##0.0</c:formatCode>
                <c:ptCount val="40"/>
                <c:pt idx="0">
                  <c:v>56.4</c:v>
                </c:pt>
                <c:pt idx="8">
                  <c:v>46.8</c:v>
                </c:pt>
                <c:pt idx="16">
                  <c:v>24.9</c:v>
                </c:pt>
                <c:pt idx="24">
                  <c:v>12.1</c:v>
                </c:pt>
                <c:pt idx="32">
                  <c:v>8.9</c:v>
                </c:pt>
              </c:numCache>
            </c:numRef>
          </c:yVal>
          <c:smooth val="0"/>
          <c:extLst xmlns:c16r2="http://schemas.microsoft.com/office/drawing/2015/06/chart">
            <c:ext xmlns:c16="http://schemas.microsoft.com/office/drawing/2014/chart" uri="{C3380CC4-5D6E-409C-BE32-E72D297353CC}">
              <c16:uniqueId val="{00000009-EAED-4756-BDA0-BD90239E092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AED-4756-BDA0-BD90239E092E}"/>
                </c:ext>
                <c:ext xmlns:c15="http://schemas.microsoft.com/office/drawing/2012/chart" uri="{CE6537A1-D6FC-4f65-9D91-7224C49458BB}">
                  <c15:dlblFieldTable>
                    <c15:dlblFTEntry>
                      <c15:txfldGUID>{6C748D4C-3D10-4721-935B-182142AE63A0}</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AED-4756-BDA0-BD90239E092E}"/>
                </c:ext>
                <c:ext xmlns:c15="http://schemas.microsoft.com/office/drawing/2012/chart" uri="{CE6537A1-D6FC-4f65-9D91-7224C49458BB}">
                  <c15:dlblFieldTable>
                    <c15:dlblFTEntry>
                      <c15:txfldGUID>{D0B53F30-D149-4C1E-B82C-7B1E749A435F}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AED-4756-BDA0-BD90239E092E}"/>
                </c:ext>
                <c:ext xmlns:c15="http://schemas.microsoft.com/office/drawing/2012/chart" uri="{CE6537A1-D6FC-4f65-9D91-7224C49458BB}">
                  <c15:dlblFieldTable>
                    <c15:dlblFTEntry>
                      <c15:txfldGUID>{52D253F6-DAA0-4901-AE7D-727EEDE6340E}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AED-4756-BDA0-BD90239E092E}"/>
                </c:ext>
                <c:ext xmlns:c15="http://schemas.microsoft.com/office/drawing/2012/chart" uri="{CE6537A1-D6FC-4f65-9D91-7224C49458BB}">
                  <c15:dlblFieldTable>
                    <c15:dlblFTEntry>
                      <c15:txfldGUID>{E6B73680-4E58-4D69-AD7A-A307899A21D9}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AED-4756-BDA0-BD90239E092E}"/>
                </c:ext>
                <c:ext xmlns:c15="http://schemas.microsoft.com/office/drawing/2012/chart" uri="{CE6537A1-D6FC-4f65-9D91-7224C49458BB}">
                  <c15:dlblFieldTable>
                    <c15:dlblFTEntry>
                      <c15:txfldGUID>{2949F132-8EFD-4A3F-A5B2-D6ACFE347485}</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AED-4756-BDA0-BD90239E092E}"/>
                </c:ext>
                <c:ext xmlns:c15="http://schemas.microsoft.com/office/drawing/2012/chart" uri="{CE6537A1-D6FC-4f65-9D91-7224C49458BB}">
                  <c15:dlblFieldTable>
                    <c15:dlblFTEntry>
                      <c15:txfldGUID>{1A8C66C1-C9BD-42CD-9845-223331785FEB}</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AED-4756-BDA0-BD90239E092E}"/>
                </c:ext>
                <c:ext xmlns:c15="http://schemas.microsoft.com/office/drawing/2012/chart" uri="{CE6537A1-D6FC-4f65-9D91-7224C49458BB}">
                  <c15:dlblFieldTable>
                    <c15:dlblFTEntry>
                      <c15:txfldGUID>{12B7D045-463D-4833-B6D4-CE5E4B85B846}</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AED-4756-BDA0-BD90239E092E}"/>
                </c:ext>
                <c:ext xmlns:c15="http://schemas.microsoft.com/office/drawing/2012/chart" uri="{CE6537A1-D6FC-4f65-9D91-7224C49458BB}">
                  <c15:dlblFieldTable>
                    <c15:dlblFTEntry>
                      <c15:txfldGUID>{44286591-5609-4B9C-B604-3370C9657A57}</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AED-4756-BDA0-BD90239E092E}"/>
                </c:ext>
                <c:ext xmlns:c15="http://schemas.microsoft.com/office/drawing/2012/chart" uri="{CE6537A1-D6FC-4f65-9D91-7224C49458BB}">
                  <c15:dlblFieldTable>
                    <c15:dlblFTEntry>
                      <c15:txfldGUID>{49CFFB6F-ECFE-41D0-ACA5-D8EDF50E8573}</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12.4</c:v>
                </c:pt>
                <c:pt idx="8">
                  <c:v>11.2</c:v>
                </c:pt>
                <c:pt idx="16">
                  <c:v>10.1</c:v>
                </c:pt>
                <c:pt idx="24">
                  <c:v>9.1</c:v>
                </c:pt>
                <c:pt idx="32">
                  <c:v>8.9</c:v>
                </c:pt>
              </c:numCache>
            </c:numRef>
          </c:xVal>
          <c:yVal>
            <c:numRef>
              <c:f>公会計指標分析・財政指標組合せ分析表!$BP$77:$DC$77</c:f>
              <c:numCache>
                <c:formatCode>#,##0.0;"▲ "#,##0.0</c:formatCode>
                <c:ptCount val="40"/>
                <c:pt idx="0">
                  <c:v>58.8</c:v>
                </c:pt>
                <c:pt idx="8">
                  <c:v>49.7</c:v>
                </c:pt>
                <c:pt idx="16">
                  <c:v>37.200000000000003</c:v>
                </c:pt>
                <c:pt idx="24">
                  <c:v>44.9</c:v>
                </c:pt>
                <c:pt idx="32">
                  <c:v>40.799999999999997</c:v>
                </c:pt>
              </c:numCache>
            </c:numRef>
          </c:yVal>
          <c:smooth val="0"/>
          <c:extLst xmlns:c16r2="http://schemas.microsoft.com/office/drawing/2015/06/chart">
            <c:ext xmlns:c16="http://schemas.microsoft.com/office/drawing/2014/chart" uri="{C3380CC4-5D6E-409C-BE32-E72D297353CC}">
              <c16:uniqueId val="{00000013-EAED-4756-BDA0-BD90239E092E}"/>
            </c:ext>
          </c:extLst>
        </c:ser>
        <c:dLbls>
          <c:showLegendKey val="0"/>
          <c:showVal val="1"/>
          <c:showCatName val="0"/>
          <c:showSerName val="0"/>
          <c:showPercent val="0"/>
          <c:showBubbleSize val="0"/>
        </c:dLbls>
        <c:axId val="132995712"/>
        <c:axId val="133067520"/>
      </c:scatterChart>
      <c:valAx>
        <c:axId val="132995712"/>
        <c:scaling>
          <c:orientation val="minMax"/>
          <c:max val="12.799999999999999"/>
          <c:min val="7.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067520"/>
        <c:crosses val="autoZero"/>
        <c:crossBetween val="midCat"/>
      </c:valAx>
      <c:valAx>
        <c:axId val="133067520"/>
        <c:scaling>
          <c:orientation val="minMax"/>
          <c:max val="68"/>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9957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鳥取県八頭町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公営企業会計の公債費の減少に伴って公営企業債元利償還金に対する繰出額が抑制されており、平成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年度はこれまでに実施した大型建設事業に係る地方債償還の本格化等の影響も少なく、元利償還金等全体は減少となっている。また、後年度の基準財政需要額に</a:t>
          </a:r>
          <a:r>
            <a:rPr kumimoji="1" lang="en-US" altLang="ja-JP" sz="1200">
              <a:latin typeface="ＭＳ ゴシック" pitchFamily="49" charset="-128"/>
              <a:ea typeface="ＭＳ ゴシック" pitchFamily="49" charset="-128"/>
            </a:rPr>
            <a:t>100</a:t>
          </a:r>
          <a:r>
            <a:rPr kumimoji="1" lang="ja-JP" altLang="en-US" sz="1200">
              <a:latin typeface="ＭＳ ゴシック" pitchFamily="49" charset="-128"/>
              <a:ea typeface="ＭＳ ゴシック" pitchFamily="49" charset="-128"/>
            </a:rPr>
            <a:t>％算入される臨時財政対策債の地方債償還全体に占めるウエイトが高いこと等が影響し、算入公債費等の割合は高水準を維持している。今後は、近年実施した学校・保育所適正配置や地域活性化拠点整備等の大型建設事業に係る地方債償還の本格化等の影響で、元利償還金が増加推移になると見込まれるため、引き続き適正かつ計画的な施設整備事業の実施を行い、実質公債比率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鳥取県八頭町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退職者数と新規採用数の調整等により、在職職員数は着実に減少しており、退職手当負担見込額が抑えられている。平成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大型建設事業が少なく、地方債発行額が当該年度の地方債元金償還額を大きく下回ったため一般会計等に係る地方債残高も大きく減少し、公営企業会計地方債残高の減少による公営企業債等繰入見込額の大幅な減少も相まって、将来負担額全体は大きく減少している。また、財政調整基金の積立による充当可能基金の増加で充当可能財源等が増加しており、将来負担比率は着実に減少している。今後も職員数の適正化を行うほか、建設事業においては適正かつ計画的な実施と地方財源措置の高い地方債充当を行い、将来負担比率の抑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鳥取県八頭町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人件費の抑制を中心とした行政改革、経費節減等により生まれた決算剰余金等を活用し、</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は財政調整基金に</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億円、減債基金に</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千万円、</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は財政調整基金に</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千万円、減債基金に</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億円を積み立てた。その他特定目的基金においては、基金利子分を中心としたの積立てを行い、基金取崩もなかったため、基金全体としては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6,900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4,600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万円の増加となった。</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今後は、普通交付税の合併算定替特例措置の終了（</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H32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年度）や公共施設等の老朽化対策に係る経費の増大等による財源不足が予想されるため、中長期的には財政調整基金や減債基金が減少し、基金全体の残高も減少していく見込みである。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まちづくり基金：合併後の新しいまちづくりの振興と均衡ある地域の発展を図るための施策の推進。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活性化基金：過疎地域における住民の日常的な移動のための交通手段の確保、集落の維持及び活性化その他住民が将来にわたり安全に安心して暮らすことができる地域社会を実現するための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活性化基金：ふるさと納税寄附者の社会的投資を具体化するための住民との協働のまちづくり（①生活安全、②健康・福祉、③コミュニティ、④環境保全、⑤農林水産業、⑥商工業、⑦教育・文化、⑧若桜鉄道運行、⑨その他必要と認める特定の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まちづくり基金：これまで合併特例事業債を活用した積立てを行ってきたが、基金積立額の上限である標準基金規模の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割増までの積立てが完了しているため、近年は基金利子分のみの積立てを行っている。また、事業実施における基金活用も行っていないため、基金残高に大きな増減はない。</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過疎地域活性化基金：近年は基金利子分のみの積立てを行っており、事業実施における基金活用も行っていないため、基金残高に大きな増減はない。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ふるさと活性化基金：各年度において各事業への基金充当を行っているものの、ふるさと納税額の増加に伴って、近年は基金残高も増加している。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まちづくり基金：合併特例事業債の発行可能年限が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年度まで）延長されたこともあり、今後、数年間は本基金を活用する予定はない。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活性化基金：過疎地域の活性化のための施策の実施においては、過疎対策事業債（ソフト分）を財源として行っていく予定ではあるが、今後、各年度に実施する事業費が増大する場合には、本基金を活用する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ふるさと活性化基金：ふるさと納税額の増減に応じて、各事業への基金充当を行っていく予定である。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普通交付税の合併算定替特例措置の終了（</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H32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や今後の公共施設等の老朽化対策に係る経費の増大等による財源不足に備えることを目的として、人件費の抑制を中心とした行政改革、経費節減等により生まれた決算剰余金等を活用した積立てを行ったため、基金残高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千万円増加した。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今後は、普通交付税の合併算定替特例措置の終了（</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H32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年度）や公共施設等の老朽化対策に係る経費の増大等による財源不足が予想されるため、中長期的には基金残高は減少していく見込みである。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人件費の抑制等の行政改革をさらに推進し、今後の各年度における決算状況を踏まえ、可能な範囲での積立てを行うことにより、標準財政規模の</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程度を目安に基金残高の維持に努めることとしている。</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普通交付税の合併算定替特例措置の終了（</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H32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や社会保障経費の増大等による町債償還財源の不足に備えることを目的として、人件費の抑制を中心とした行政改革、経費節減等により生まれた決算剰余金等を活用した積立てを行ったため、基金残高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千万円、</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億円増加した。</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今後は、普通交付税の合併算定替特例措置の終了（</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H32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年度）等による町債償還財源の不足が予想されるため、中長期的には基金残高は減少していく見込みである。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人件費の抑制等の行政改革をさらに推進し、今後の各年度における決算状況を踏まえ、可能な範囲での積立てを行うこととしている。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鳥取県八頭町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17,394
17,347
206.71
10,647,404
10,005,800
587,354
6,921,299
11,951,399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有形固定資産減価償却率は類似団体内平均値より低い水準にあるものの、</a:t>
          </a:r>
          <a:r>
            <a:rPr kumimoji="1" lang="en-US" altLang="ja-JP" sz="1050">
              <a:latin typeface="ＭＳ Ｐゴシック" panose="020B0600070205080204" pitchFamily="50" charset="-128"/>
              <a:ea typeface="ＭＳ Ｐゴシック" panose="020B0600070205080204" pitchFamily="50" charset="-128"/>
            </a:rPr>
            <a:t>H29</a:t>
          </a:r>
          <a:r>
            <a:rPr kumimoji="1" lang="ja-JP" altLang="en-US" sz="1050">
              <a:latin typeface="ＭＳ Ｐゴシック" panose="020B0600070205080204" pitchFamily="50" charset="-128"/>
              <a:ea typeface="ＭＳ Ｐゴシック" panose="020B0600070205080204" pitchFamily="50" charset="-128"/>
            </a:rPr>
            <a:t>年度は前年度から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数値が</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して</a:t>
          </a:r>
          <a:r>
            <a:rPr kumimoji="1" lang="en-US" altLang="ja-JP" sz="1050">
              <a:latin typeface="ＭＳ Ｐゴシック" panose="020B0600070205080204" pitchFamily="50" charset="-128"/>
              <a:ea typeface="ＭＳ Ｐゴシック" panose="020B0600070205080204" pitchFamily="50" charset="-128"/>
            </a:rPr>
            <a:t>58.1</a:t>
          </a:r>
          <a:r>
            <a:rPr kumimoji="1" lang="ja-JP" altLang="en-US" sz="1050">
              <a:latin typeface="ＭＳ Ｐゴシック" panose="020B0600070205080204" pitchFamily="50" charset="-128"/>
              <a:ea typeface="ＭＳ Ｐゴシック" panose="020B0600070205080204" pitchFamily="50" charset="-128"/>
            </a:rPr>
            <a:t>％に上昇している。これは有形固定資産全体において、</a:t>
          </a:r>
          <a:r>
            <a:rPr kumimoji="1" lang="ja-JP" altLang="ja-JP" sz="1050">
              <a:solidFill>
                <a:schemeClr val="dk1"/>
              </a:solidFill>
              <a:effectLst/>
              <a:latin typeface="+mn-lt"/>
              <a:ea typeface="+mn-ea"/>
              <a:cs typeface="+mn-cs"/>
            </a:rPr>
            <a:t>法定耐用年数</a:t>
          </a:r>
          <a:r>
            <a:rPr kumimoji="1" lang="ja-JP" altLang="en-US" sz="1050">
              <a:solidFill>
                <a:schemeClr val="dk1"/>
              </a:solidFill>
              <a:effectLst/>
              <a:latin typeface="+mn-lt"/>
              <a:ea typeface="+mn-ea"/>
              <a:cs typeface="+mn-cs"/>
            </a:rPr>
            <a:t>に対して</a:t>
          </a:r>
          <a:r>
            <a:rPr kumimoji="1" lang="ja-JP" altLang="en-US" sz="1050">
              <a:latin typeface="ＭＳ Ｐゴシック" panose="020B0600070205080204" pitchFamily="50" charset="-128"/>
              <a:ea typeface="ＭＳ Ｐゴシック" panose="020B0600070205080204" pitchFamily="50" charset="-128"/>
            </a:rPr>
            <a:t>資産の取得から約</a:t>
          </a:r>
          <a:r>
            <a:rPr kumimoji="1" lang="en-US" altLang="ja-JP" sz="1050">
              <a:latin typeface="ＭＳ Ｐゴシック" panose="020B0600070205080204" pitchFamily="50" charset="-128"/>
              <a:ea typeface="ＭＳ Ｐゴシック" panose="020B0600070205080204" pitchFamily="50" charset="-128"/>
            </a:rPr>
            <a:t>6</a:t>
          </a:r>
          <a:r>
            <a:rPr kumimoji="1" lang="ja-JP" altLang="en-US" sz="1050">
              <a:latin typeface="ＭＳ Ｐゴシック" panose="020B0600070205080204" pitchFamily="50" charset="-128"/>
              <a:ea typeface="ＭＳ Ｐゴシック" panose="020B0600070205080204" pitchFamily="50" charset="-128"/>
            </a:rPr>
            <a:t>割が既に経過し、施設の老朽化が確実に進行しているとともに、現在もそれが継続している状況である</a:t>
          </a:r>
          <a:r>
            <a:rPr kumimoji="1" lang="ja-JP" altLang="ja-JP" sz="1050">
              <a:solidFill>
                <a:schemeClr val="dk1"/>
              </a:solidFill>
              <a:effectLst/>
              <a:latin typeface="+mn-lt"/>
              <a:ea typeface="+mn-ea"/>
              <a:cs typeface="+mn-cs"/>
            </a:rPr>
            <a:t>ことを意味</a:t>
          </a:r>
          <a:r>
            <a:rPr kumimoji="1" lang="ja-JP" altLang="en-US" sz="1050">
              <a:solidFill>
                <a:schemeClr val="dk1"/>
              </a:solidFill>
              <a:effectLst/>
              <a:latin typeface="+mn-lt"/>
              <a:ea typeface="+mn-ea"/>
              <a:cs typeface="+mn-cs"/>
            </a:rPr>
            <a:t>している</a:t>
          </a:r>
          <a:r>
            <a:rPr kumimoji="1" lang="ja-JP" altLang="en-US" sz="1050">
              <a:latin typeface="ＭＳ Ｐゴシック" panose="020B0600070205080204" pitchFamily="50" charset="-128"/>
              <a:ea typeface="ＭＳ Ｐゴシック" panose="020B0600070205080204" pitchFamily="50" charset="-128"/>
            </a:rPr>
            <a:t>。今後、継続して使用する施設について適時・適切なメンテナンスや適切かつ計画的な改修・長寿命化・更新を行うとともに、集約・有効活用・除却等による施設保有量の適正化を行っていく。</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35</xdr:row>
      <xdr:rowOff>11557</xdr:rowOff>
    </xdr:to>
    <xdr:cxnSp macro="">
      <xdr:nvCxnSpPr>
        <xdr:cNvPr id="62" name="直線コネクタ 61"/>
        <xdr:cNvCxnSpPr/>
      </xdr:nvCxnSpPr>
      <xdr:spPr>
        <a:xfrm flipV="1">
          <a:off x="4760595" y="5527294"/>
          <a:ext cx="1270" cy="125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63" name="有形固定資産減価償却率最小値テキスト"/>
        <xdr:cNvSpPr txBox="1"/>
      </xdr:nvSpPr>
      <xdr:spPr>
        <a:xfrm>
          <a:off x="4813300" y="678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64" name="直線コネクタ 63"/>
        <xdr:cNvCxnSpPr/>
      </xdr:nvCxnSpPr>
      <xdr:spPr>
        <a:xfrm>
          <a:off x="46736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65" name="有形固定資産減価償却率最大値テキスト"/>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66" name="直線コネクタ 65"/>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8780</xdr:rowOff>
    </xdr:from>
    <xdr:ext cx="405111" cy="259045"/>
    <xdr:sp macro="" textlink="">
      <xdr:nvSpPr>
        <xdr:cNvPr id="67" name="有形固定資産減価償却率平均値テキスト"/>
        <xdr:cNvSpPr txBox="1"/>
      </xdr:nvSpPr>
      <xdr:spPr>
        <a:xfrm>
          <a:off x="4813300" y="592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157353</xdr:rowOff>
    </xdr:from>
    <xdr:to>
      <xdr:col>23</xdr:col>
      <xdr:colOff>136525</xdr:colOff>
      <xdr:row>31</xdr:row>
      <xdr:rowOff>87503</xdr:rowOff>
    </xdr:to>
    <xdr:sp macro="" textlink="">
      <xdr:nvSpPr>
        <xdr:cNvPr id="68" name="フローチャート: 判断 67"/>
        <xdr:cNvSpPr/>
      </xdr:nvSpPr>
      <xdr:spPr>
        <a:xfrm>
          <a:off x="4711700" y="607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170307</xdr:rowOff>
    </xdr:from>
    <xdr:to>
      <xdr:col>19</xdr:col>
      <xdr:colOff>187325</xdr:colOff>
      <xdr:row>31</xdr:row>
      <xdr:rowOff>100457</xdr:rowOff>
    </xdr:to>
    <xdr:sp macro="" textlink="">
      <xdr:nvSpPr>
        <xdr:cNvPr id="69" name="フローチャート: 判断 68"/>
        <xdr:cNvSpPr/>
      </xdr:nvSpPr>
      <xdr:spPr>
        <a:xfrm>
          <a:off x="4000500" y="60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121031</xdr:rowOff>
    </xdr:from>
    <xdr:to>
      <xdr:col>15</xdr:col>
      <xdr:colOff>187325</xdr:colOff>
      <xdr:row>33</xdr:row>
      <xdr:rowOff>51181</xdr:rowOff>
    </xdr:to>
    <xdr:sp macro="" textlink="">
      <xdr:nvSpPr>
        <xdr:cNvPr id="70" name="フローチャート: 判断 69"/>
        <xdr:cNvSpPr/>
      </xdr:nvSpPr>
      <xdr:spPr>
        <a:xfrm>
          <a:off x="3238500" y="637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21717</xdr:rowOff>
    </xdr:from>
    <xdr:to>
      <xdr:col>23</xdr:col>
      <xdr:colOff>136525</xdr:colOff>
      <xdr:row>32</xdr:row>
      <xdr:rowOff>123317</xdr:rowOff>
    </xdr:to>
    <xdr:sp macro="" textlink="">
      <xdr:nvSpPr>
        <xdr:cNvPr id="76" name="楕円 75"/>
        <xdr:cNvSpPr/>
      </xdr:nvSpPr>
      <xdr:spPr>
        <a:xfrm>
          <a:off x="4711700" y="62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144</xdr:rowOff>
    </xdr:from>
    <xdr:ext cx="405111" cy="259045"/>
    <xdr:sp macro="" textlink="">
      <xdr:nvSpPr>
        <xdr:cNvPr id="77" name="有形固定資産減価償却率該当値テキスト"/>
        <xdr:cNvSpPr txBox="1"/>
      </xdr:nvSpPr>
      <xdr:spPr>
        <a:xfrm>
          <a:off x="4813300" y="6258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108077</xdr:rowOff>
    </xdr:from>
    <xdr:to>
      <xdr:col>19</xdr:col>
      <xdr:colOff>187325</xdr:colOff>
      <xdr:row>33</xdr:row>
      <xdr:rowOff>38227</xdr:rowOff>
    </xdr:to>
    <xdr:sp macro="" textlink="">
      <xdr:nvSpPr>
        <xdr:cNvPr id="78" name="楕円 77"/>
        <xdr:cNvSpPr/>
      </xdr:nvSpPr>
      <xdr:spPr>
        <a:xfrm>
          <a:off x="4000500" y="636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72517</xdr:rowOff>
    </xdr:from>
    <xdr:to>
      <xdr:col>23</xdr:col>
      <xdr:colOff>85725</xdr:colOff>
      <xdr:row>32</xdr:row>
      <xdr:rowOff>158877</xdr:rowOff>
    </xdr:to>
    <xdr:cxnSp macro="">
      <xdr:nvCxnSpPr>
        <xdr:cNvPr id="79" name="直線コネクタ 78"/>
        <xdr:cNvCxnSpPr/>
      </xdr:nvCxnSpPr>
      <xdr:spPr>
        <a:xfrm flipV="1">
          <a:off x="4051300" y="6330442"/>
          <a:ext cx="7112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116984</xdr:rowOff>
    </xdr:from>
    <xdr:ext cx="405111" cy="259045"/>
    <xdr:sp macro="" textlink="">
      <xdr:nvSpPr>
        <xdr:cNvPr id="80" name="n_1aveValue有形固定資産減価償却率"/>
        <xdr:cNvSpPr txBox="1"/>
      </xdr:nvSpPr>
      <xdr:spPr>
        <a:xfrm>
          <a:off x="3836044" y="586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67708</xdr:rowOff>
    </xdr:from>
    <xdr:ext cx="405111" cy="259045"/>
    <xdr:sp macro="" textlink="">
      <xdr:nvSpPr>
        <xdr:cNvPr id="81" name="n_2aveValue有形固定資産減価償却率"/>
        <xdr:cNvSpPr txBox="1"/>
      </xdr:nvSpPr>
      <xdr:spPr>
        <a:xfrm>
          <a:off x="3086744" y="615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29354</xdr:rowOff>
    </xdr:from>
    <xdr:ext cx="405111" cy="259045"/>
    <xdr:sp macro="" textlink="">
      <xdr:nvSpPr>
        <xdr:cNvPr id="82" name="n_1mainValue有形固定資産減価償却率"/>
        <xdr:cNvSpPr txBox="1"/>
      </xdr:nvSpPr>
      <xdr:spPr>
        <a:xfrm>
          <a:off x="3836044" y="645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ＭＳ Ｐゴシック" panose="020B0600070205080204" pitchFamily="50" charset="-128"/>
              <a:ea typeface="ＭＳ Ｐゴシック" panose="020B0600070205080204" pitchFamily="50" charset="-128"/>
            </a:rPr>
            <a:t>　実質債務が償還財源の何年分あるかを示す債務償還可能年数は、類似団体内平均値を</a:t>
          </a:r>
          <a:r>
            <a:rPr kumimoji="1" lang="en-US" altLang="ja-JP" sz="1050">
              <a:latin typeface="ＭＳ Ｐゴシック" panose="020B0600070205080204" pitchFamily="50" charset="-128"/>
              <a:ea typeface="ＭＳ Ｐゴシック" panose="020B0600070205080204" pitchFamily="50" charset="-128"/>
            </a:rPr>
            <a:t>0.9</a:t>
          </a:r>
          <a:r>
            <a:rPr kumimoji="1" lang="ja-JP" altLang="en-US" sz="1050">
              <a:latin typeface="ＭＳ Ｐゴシック" panose="020B0600070205080204" pitchFamily="50" charset="-128"/>
              <a:ea typeface="ＭＳ Ｐゴシック" panose="020B0600070205080204" pitchFamily="50" charset="-128"/>
            </a:rPr>
            <a:t>年下回っている。決算剰余金を活用した財政調整基金等への着実な積立てや職員数の減少による退職手当負担見込額の減少等による実質債務の抑制が、要因の一つとして挙げられる。一方で、人件費や物件費の住民一人当たりのコストは類似団体に比べて高い傾向にあるため、人件費の抑制、事務事業の見直し等</a:t>
          </a:r>
          <a:r>
            <a:rPr kumimoji="1" lang="ja-JP" altLang="en-US" sz="1050">
              <a:solidFill>
                <a:schemeClr val="dk1"/>
              </a:solidFill>
              <a:effectLst/>
              <a:latin typeface="+mn-lt"/>
              <a:ea typeface="+mn-ea"/>
              <a:cs typeface="+mn-cs"/>
            </a:rPr>
            <a:t>に引き続き取り組むとともに、適正かつ計画的な施設整備の実施による</a:t>
          </a:r>
          <a:r>
            <a:rPr kumimoji="1" lang="ja-JP" altLang="ja-JP" sz="1050">
              <a:solidFill>
                <a:schemeClr val="dk1"/>
              </a:solidFill>
              <a:effectLst/>
              <a:latin typeface="+mn-lt"/>
              <a:ea typeface="+mn-ea"/>
              <a:cs typeface="+mn-cs"/>
            </a:rPr>
            <a:t>地方債の発行抑制</a:t>
          </a:r>
          <a:r>
            <a:rPr kumimoji="1" lang="ja-JP" altLang="en-US" sz="1050">
              <a:solidFill>
                <a:schemeClr val="dk1"/>
              </a:solidFill>
              <a:effectLst/>
              <a:latin typeface="+mn-lt"/>
              <a:ea typeface="+mn-ea"/>
              <a:cs typeface="+mn-cs"/>
            </a:rPr>
            <a:t>に取り組み、</a:t>
          </a:r>
          <a:r>
            <a:rPr kumimoji="1" lang="ja-JP" altLang="ja-JP" sz="1050">
              <a:solidFill>
                <a:schemeClr val="dk1"/>
              </a:solidFill>
              <a:effectLst/>
              <a:latin typeface="+mn-lt"/>
              <a:ea typeface="+mn-ea"/>
              <a:cs typeface="+mn-cs"/>
            </a:rPr>
            <a:t>財政の持続可能性の確保を図</a:t>
          </a:r>
          <a:r>
            <a:rPr kumimoji="1" lang="ja-JP" altLang="en-US" sz="1050">
              <a:solidFill>
                <a:schemeClr val="dk1"/>
              </a:solidFill>
              <a:effectLst/>
              <a:latin typeface="+mn-lt"/>
              <a:ea typeface="+mn-ea"/>
              <a:cs typeface="+mn-cs"/>
            </a:rPr>
            <a:t>っていく。</a:t>
          </a:r>
          <a:endParaRPr lang="ja-JP" altLang="ja-JP" sz="1050">
            <a:effectLst/>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8" name="テキスト ボックス 97"/>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99" name="直線コネクタ 9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0" name="テキスト ボックス 9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1" name="直線コネクタ 10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2" name="テキスト ボックス 10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3" name="直線コネクタ 10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4" name="テキスト ボックス 10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5" name="直線コネクタ 10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6" name="テキスト ボックス 10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7" name="直線コネクタ 10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8" name="テキスト ボックス 10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0" name="テキスト ボックス 10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115358</xdr:rowOff>
    </xdr:to>
    <xdr:cxnSp macro="">
      <xdr:nvCxnSpPr>
        <xdr:cNvPr id="112" name="直線コネクタ 111"/>
        <xdr:cNvCxnSpPr/>
      </xdr:nvCxnSpPr>
      <xdr:spPr>
        <a:xfrm flipV="1">
          <a:off x="14793595" y="5528733"/>
          <a:ext cx="1269" cy="11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119185</xdr:rowOff>
    </xdr:from>
    <xdr:ext cx="340478" cy="259045"/>
    <xdr:sp macro="" textlink="">
      <xdr:nvSpPr>
        <xdr:cNvPr id="113" name="債務償還可能年数最小値テキスト"/>
        <xdr:cNvSpPr txBox="1"/>
      </xdr:nvSpPr>
      <xdr:spPr>
        <a:xfrm>
          <a:off x="14846300" y="67200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115358</xdr:rowOff>
    </xdr:from>
    <xdr:to>
      <xdr:col>76</xdr:col>
      <xdr:colOff>111125</xdr:colOff>
      <xdr:row>34</xdr:row>
      <xdr:rowOff>115358</xdr:rowOff>
    </xdr:to>
    <xdr:cxnSp macro="">
      <xdr:nvCxnSpPr>
        <xdr:cNvPr id="114" name="直線コネクタ 113"/>
        <xdr:cNvCxnSpPr/>
      </xdr:nvCxnSpPr>
      <xdr:spPr>
        <a:xfrm>
          <a:off x="14706600" y="6716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340478" cy="259045"/>
    <xdr:sp macro="" textlink="">
      <xdr:nvSpPr>
        <xdr:cNvPr id="115" name="債務償還可能年数最大値テキスト"/>
        <xdr:cNvSpPr txBox="1"/>
      </xdr:nvSpPr>
      <xdr:spPr>
        <a:xfrm>
          <a:off x="14846300" y="53039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16" name="直線コネクタ 115"/>
        <xdr:cNvCxnSpPr/>
      </xdr:nvCxnSpPr>
      <xdr:spPr>
        <a:xfrm>
          <a:off x="14706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125535</xdr:rowOff>
    </xdr:from>
    <xdr:ext cx="340478" cy="259045"/>
    <xdr:sp macro="" textlink="">
      <xdr:nvSpPr>
        <xdr:cNvPr id="117" name="債務償還可能年数平均値テキスト"/>
        <xdr:cNvSpPr txBox="1"/>
      </xdr:nvSpPr>
      <xdr:spPr>
        <a:xfrm>
          <a:off x="14846300" y="5869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18" name="フローチャート: 判断 117"/>
        <xdr:cNvSpPr/>
      </xdr:nvSpPr>
      <xdr:spPr>
        <a:xfrm>
          <a:off x="14744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9" name="テキスト ボックス 11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0" name="テキスト ボックス 11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1" name="テキスト ボックス 12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2" name="テキスト ボックス 12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3" name="テキスト ボックス 12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93133</xdr:rowOff>
    </xdr:from>
    <xdr:to>
      <xdr:col>76</xdr:col>
      <xdr:colOff>73025</xdr:colOff>
      <xdr:row>32</xdr:row>
      <xdr:rowOff>23283</xdr:rowOff>
    </xdr:to>
    <xdr:sp macro="" textlink="">
      <xdr:nvSpPr>
        <xdr:cNvPr id="124" name="楕円 123"/>
        <xdr:cNvSpPr/>
      </xdr:nvSpPr>
      <xdr:spPr>
        <a:xfrm>
          <a:off x="14744700" y="61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71560</xdr:rowOff>
    </xdr:from>
    <xdr:ext cx="340478" cy="259045"/>
    <xdr:sp macro="" textlink="">
      <xdr:nvSpPr>
        <xdr:cNvPr id="125" name="債務償還可能年数該当値テキスト"/>
        <xdr:cNvSpPr txBox="1"/>
      </xdr:nvSpPr>
      <xdr:spPr>
        <a:xfrm>
          <a:off x="14846300" y="6158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6" name="正方形/長方形 12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7" name="正方形/長方形 12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8" name="テキスト ボックス 12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9" name="テキスト ボックス 12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0" name="テキスト ボックス 12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1" name="テキスト ボックス 13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鳥取県八頭町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17,394
17,347
206.71
10,647,404
10,005,800
587,354
6,921,299
11,951,399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106680</xdr:rowOff>
    </xdr:from>
    <xdr:to>
      <xdr:col>24</xdr:col>
      <xdr:colOff>62865</xdr:colOff>
      <xdr:row>42</xdr:row>
      <xdr:rowOff>76200</xdr:rowOff>
    </xdr:to>
    <xdr:cxnSp macro="">
      <xdr:nvCxnSpPr>
        <xdr:cNvPr id="56" name="直線コネクタ 55"/>
        <xdr:cNvCxnSpPr/>
      </xdr:nvCxnSpPr>
      <xdr:spPr>
        <a:xfrm flipV="1">
          <a:off x="4634865" y="57645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80027</xdr:rowOff>
    </xdr:from>
    <xdr:ext cx="405111" cy="259045"/>
    <xdr:sp macro="" textlink="">
      <xdr:nvSpPr>
        <xdr:cNvPr id="57" name="【道路】&#10;有形固定資産減価償却率最小値テキスト"/>
        <xdr:cNvSpPr txBox="1"/>
      </xdr:nvSpPr>
      <xdr:spPr>
        <a:xfrm>
          <a:off x="4673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76200</xdr:rowOff>
    </xdr:from>
    <xdr:to>
      <xdr:col>24</xdr:col>
      <xdr:colOff>152400</xdr:colOff>
      <xdr:row>42</xdr:row>
      <xdr:rowOff>76200</xdr:rowOff>
    </xdr:to>
    <xdr:cxnSp macro="">
      <xdr:nvCxnSpPr>
        <xdr:cNvPr id="58" name="直線コネクタ 57"/>
        <xdr:cNvCxnSpPr/>
      </xdr:nvCxnSpPr>
      <xdr:spPr>
        <a:xfrm>
          <a:off x="4546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53357</xdr:rowOff>
    </xdr:from>
    <xdr:ext cx="405111" cy="259045"/>
    <xdr:sp macro="" textlink="">
      <xdr:nvSpPr>
        <xdr:cNvPr id="59" name="【道路】&#10;有形固定資産減価償却率最大値テキスト"/>
        <xdr:cNvSpPr txBox="1"/>
      </xdr:nvSpPr>
      <xdr:spPr>
        <a:xfrm>
          <a:off x="4673600" y="553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106680</xdr:rowOff>
    </xdr:from>
    <xdr:to>
      <xdr:col>24</xdr:col>
      <xdr:colOff>152400</xdr:colOff>
      <xdr:row>33</xdr:row>
      <xdr:rowOff>106680</xdr:rowOff>
    </xdr:to>
    <xdr:cxnSp macro="">
      <xdr:nvCxnSpPr>
        <xdr:cNvPr id="60" name="直線コネクタ 59"/>
        <xdr:cNvCxnSpPr/>
      </xdr:nvCxnSpPr>
      <xdr:spPr>
        <a:xfrm>
          <a:off x="4546600" y="576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101617</xdr:rowOff>
    </xdr:from>
    <xdr:ext cx="405111" cy="259045"/>
    <xdr:sp macro="" textlink="">
      <xdr:nvSpPr>
        <xdr:cNvPr id="61" name="【道路】&#10;有形固定資産減価償却率平均値テキスト"/>
        <xdr:cNvSpPr txBox="1"/>
      </xdr:nvSpPr>
      <xdr:spPr>
        <a:xfrm>
          <a:off x="4673600" y="6102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78740</xdr:rowOff>
    </xdr:from>
    <xdr:to>
      <xdr:col>24</xdr:col>
      <xdr:colOff>114300</xdr:colOff>
      <xdr:row>37</xdr:row>
      <xdr:rowOff>8890</xdr:rowOff>
    </xdr:to>
    <xdr:sp macro="" textlink="">
      <xdr:nvSpPr>
        <xdr:cNvPr id="62" name="フローチャート: 判断 61"/>
        <xdr:cNvSpPr/>
      </xdr:nvSpPr>
      <xdr:spPr>
        <a:xfrm>
          <a:off x="4584700" y="62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71120</xdr:rowOff>
    </xdr:from>
    <xdr:to>
      <xdr:col>20</xdr:col>
      <xdr:colOff>38100</xdr:colOff>
      <xdr:row>37</xdr:row>
      <xdr:rowOff>1270</xdr:rowOff>
    </xdr:to>
    <xdr:sp macro="" textlink="">
      <xdr:nvSpPr>
        <xdr:cNvPr id="63" name="フローチャート: 判断 62"/>
        <xdr:cNvSpPr/>
      </xdr:nvSpPr>
      <xdr:spPr>
        <a:xfrm>
          <a:off x="3746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4" name="フローチャート: 判断 63"/>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70" name="楕円 69"/>
        <xdr:cNvSpPr/>
      </xdr:nvSpPr>
      <xdr:spPr>
        <a:xfrm>
          <a:off x="45847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121937</xdr:rowOff>
    </xdr:from>
    <xdr:ext cx="405111" cy="259045"/>
    <xdr:sp macro="" textlink="">
      <xdr:nvSpPr>
        <xdr:cNvPr id="71" name="【道路】&#10;有形固定資産減価償却率該当値テキスト"/>
        <xdr:cNvSpPr txBox="1"/>
      </xdr:nvSpPr>
      <xdr:spPr>
        <a:xfrm>
          <a:off x="4673600"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44450</xdr:rowOff>
    </xdr:from>
    <xdr:to>
      <xdr:col>20</xdr:col>
      <xdr:colOff>38100</xdr:colOff>
      <xdr:row>38</xdr:row>
      <xdr:rowOff>146050</xdr:rowOff>
    </xdr:to>
    <xdr:sp macro="" textlink="">
      <xdr:nvSpPr>
        <xdr:cNvPr id="72" name="楕円 71"/>
        <xdr:cNvSpPr/>
      </xdr:nvSpPr>
      <xdr:spPr>
        <a:xfrm>
          <a:off x="3746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22860</xdr:rowOff>
    </xdr:from>
    <xdr:to>
      <xdr:col>24</xdr:col>
      <xdr:colOff>63500</xdr:colOff>
      <xdr:row>38</xdr:row>
      <xdr:rowOff>95250</xdr:rowOff>
    </xdr:to>
    <xdr:cxnSp macro="">
      <xdr:nvCxnSpPr>
        <xdr:cNvPr id="73" name="直線コネクタ 72"/>
        <xdr:cNvCxnSpPr/>
      </xdr:nvCxnSpPr>
      <xdr:spPr>
        <a:xfrm flipV="1">
          <a:off x="3797300" y="653796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17797</xdr:rowOff>
    </xdr:from>
    <xdr:ext cx="405111" cy="259045"/>
    <xdr:sp macro="" textlink="">
      <xdr:nvSpPr>
        <xdr:cNvPr id="74" name="n_1aveValue【道路】&#10;有形固定資産減価償却率"/>
        <xdr:cNvSpPr txBox="1"/>
      </xdr:nvSpPr>
      <xdr:spPr>
        <a:xfrm>
          <a:off x="35820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166387</xdr:rowOff>
    </xdr:from>
    <xdr:ext cx="405111" cy="259045"/>
    <xdr:sp macro="" textlink="">
      <xdr:nvSpPr>
        <xdr:cNvPr id="75" name="n_2aveValue【道路】&#10;有形固定資産減価償却率"/>
        <xdr:cNvSpPr txBox="1"/>
      </xdr:nvSpPr>
      <xdr:spPr>
        <a:xfrm>
          <a:off x="2705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137177</xdr:rowOff>
    </xdr:from>
    <xdr:ext cx="405111" cy="259045"/>
    <xdr:sp macro="" textlink="">
      <xdr:nvSpPr>
        <xdr:cNvPr id="76" name="n_1mainValue【道路】&#10;有形固定資産減価償却率"/>
        <xdr:cNvSpPr txBox="1"/>
      </xdr:nvSpPr>
      <xdr:spPr>
        <a:xfrm>
          <a:off x="35820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6" name="テキスト ボックス 95"/>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8" name="テキスト ボックス 97"/>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13858</xdr:rowOff>
    </xdr:from>
    <xdr:to>
      <xdr:col>54</xdr:col>
      <xdr:colOff>189865</xdr:colOff>
      <xdr:row>41</xdr:row>
      <xdr:rowOff>82731</xdr:rowOff>
    </xdr:to>
    <xdr:cxnSp macro="">
      <xdr:nvCxnSpPr>
        <xdr:cNvPr id="102" name="直線コネクタ 101"/>
        <xdr:cNvCxnSpPr/>
      </xdr:nvCxnSpPr>
      <xdr:spPr>
        <a:xfrm flipV="1">
          <a:off x="10476865" y="5843158"/>
          <a:ext cx="0" cy="126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86558</xdr:rowOff>
    </xdr:from>
    <xdr:ext cx="469744" cy="259045"/>
    <xdr:sp macro="" textlink="">
      <xdr:nvSpPr>
        <xdr:cNvPr id="103" name="【道路】&#10;一人当たり延長最小値テキスト"/>
        <xdr:cNvSpPr txBox="1"/>
      </xdr:nvSpPr>
      <xdr:spPr>
        <a:xfrm>
          <a:off x="10515600" y="7116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82731</xdr:rowOff>
    </xdr:from>
    <xdr:to>
      <xdr:col>55</xdr:col>
      <xdr:colOff>88900</xdr:colOff>
      <xdr:row>41</xdr:row>
      <xdr:rowOff>82731</xdr:rowOff>
    </xdr:to>
    <xdr:cxnSp macro="">
      <xdr:nvCxnSpPr>
        <xdr:cNvPr id="104" name="直線コネクタ 103"/>
        <xdr:cNvCxnSpPr/>
      </xdr:nvCxnSpPr>
      <xdr:spPr>
        <a:xfrm>
          <a:off x="10388600" y="711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131985</xdr:rowOff>
    </xdr:from>
    <xdr:ext cx="534377" cy="259045"/>
    <xdr:sp macro="" textlink="">
      <xdr:nvSpPr>
        <xdr:cNvPr id="105" name="【道路】&#10;一人当たり延長最大値テキスト"/>
        <xdr:cNvSpPr txBox="1"/>
      </xdr:nvSpPr>
      <xdr:spPr>
        <a:xfrm>
          <a:off x="10515600" y="561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13858</xdr:rowOff>
    </xdr:from>
    <xdr:to>
      <xdr:col>55</xdr:col>
      <xdr:colOff>88900</xdr:colOff>
      <xdr:row>34</xdr:row>
      <xdr:rowOff>13858</xdr:rowOff>
    </xdr:to>
    <xdr:cxnSp macro="">
      <xdr:nvCxnSpPr>
        <xdr:cNvPr id="106" name="直線コネクタ 105"/>
        <xdr:cNvCxnSpPr/>
      </xdr:nvCxnSpPr>
      <xdr:spPr>
        <a:xfrm>
          <a:off x="10388600" y="58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88641</xdr:rowOff>
    </xdr:from>
    <xdr:ext cx="534377" cy="259045"/>
    <xdr:sp macro="" textlink="">
      <xdr:nvSpPr>
        <xdr:cNvPr id="107" name="【道路】&#10;一人当たり延長平均値テキスト"/>
        <xdr:cNvSpPr txBox="1"/>
      </xdr:nvSpPr>
      <xdr:spPr>
        <a:xfrm>
          <a:off x="10515600" y="6260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65764</xdr:rowOff>
    </xdr:from>
    <xdr:to>
      <xdr:col>55</xdr:col>
      <xdr:colOff>50800</xdr:colOff>
      <xdr:row>37</xdr:row>
      <xdr:rowOff>167364</xdr:rowOff>
    </xdr:to>
    <xdr:sp macro="" textlink="">
      <xdr:nvSpPr>
        <xdr:cNvPr id="108" name="フローチャート: 判断 107"/>
        <xdr:cNvSpPr/>
      </xdr:nvSpPr>
      <xdr:spPr>
        <a:xfrm>
          <a:off x="10426700" y="640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99956</xdr:rowOff>
    </xdr:from>
    <xdr:to>
      <xdr:col>50</xdr:col>
      <xdr:colOff>165100</xdr:colOff>
      <xdr:row>38</xdr:row>
      <xdr:rowOff>30107</xdr:rowOff>
    </xdr:to>
    <xdr:sp macro="" textlink="">
      <xdr:nvSpPr>
        <xdr:cNvPr id="109" name="フローチャート: 判断 108"/>
        <xdr:cNvSpPr/>
      </xdr:nvSpPr>
      <xdr:spPr>
        <a:xfrm>
          <a:off x="9588500" y="64436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33</xdr:row>
      <xdr:rowOff>35556</xdr:rowOff>
    </xdr:from>
    <xdr:to>
      <xdr:col>46</xdr:col>
      <xdr:colOff>38100</xdr:colOff>
      <xdr:row>33</xdr:row>
      <xdr:rowOff>137156</xdr:rowOff>
    </xdr:to>
    <xdr:sp macro="" textlink="">
      <xdr:nvSpPr>
        <xdr:cNvPr id="110" name="フローチャート: 判断 109"/>
        <xdr:cNvSpPr/>
      </xdr:nvSpPr>
      <xdr:spPr>
        <a:xfrm>
          <a:off x="8699500" y="56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116775</xdr:rowOff>
    </xdr:from>
    <xdr:to>
      <xdr:col>55</xdr:col>
      <xdr:colOff>50800</xdr:colOff>
      <xdr:row>40</xdr:row>
      <xdr:rowOff>46925</xdr:rowOff>
    </xdr:to>
    <xdr:sp macro="" textlink="">
      <xdr:nvSpPr>
        <xdr:cNvPr id="116" name="楕円 115"/>
        <xdr:cNvSpPr/>
      </xdr:nvSpPr>
      <xdr:spPr>
        <a:xfrm>
          <a:off x="10426700" y="68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95202</xdr:rowOff>
    </xdr:from>
    <xdr:ext cx="534377" cy="259045"/>
    <xdr:sp macro="" textlink="">
      <xdr:nvSpPr>
        <xdr:cNvPr id="117" name="【道路】&#10;一人当たり延長該当値テキスト"/>
        <xdr:cNvSpPr txBox="1"/>
      </xdr:nvSpPr>
      <xdr:spPr>
        <a:xfrm>
          <a:off x="10515600" y="678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92086</xdr:rowOff>
    </xdr:from>
    <xdr:to>
      <xdr:col>50</xdr:col>
      <xdr:colOff>165100</xdr:colOff>
      <xdr:row>40</xdr:row>
      <xdr:rowOff>22236</xdr:rowOff>
    </xdr:to>
    <xdr:sp macro="" textlink="">
      <xdr:nvSpPr>
        <xdr:cNvPr id="118" name="楕円 117"/>
        <xdr:cNvSpPr/>
      </xdr:nvSpPr>
      <xdr:spPr>
        <a:xfrm>
          <a:off x="9588500" y="677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142886</xdr:rowOff>
    </xdr:from>
    <xdr:to>
      <xdr:col>55</xdr:col>
      <xdr:colOff>0</xdr:colOff>
      <xdr:row>39</xdr:row>
      <xdr:rowOff>167575</xdr:rowOff>
    </xdr:to>
    <xdr:cxnSp macro="">
      <xdr:nvCxnSpPr>
        <xdr:cNvPr id="119" name="直線コネクタ 118"/>
        <xdr:cNvCxnSpPr/>
      </xdr:nvCxnSpPr>
      <xdr:spPr>
        <a:xfrm>
          <a:off x="9639300" y="6829436"/>
          <a:ext cx="8382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46633</xdr:rowOff>
    </xdr:from>
    <xdr:ext cx="534377" cy="259045"/>
    <xdr:sp macro="" textlink="">
      <xdr:nvSpPr>
        <xdr:cNvPr id="120" name="n_1aveValue【道路】&#10;一人当たり延長"/>
        <xdr:cNvSpPr txBox="1"/>
      </xdr:nvSpPr>
      <xdr:spPr>
        <a:xfrm>
          <a:off x="9359411" y="621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31</xdr:row>
      <xdr:rowOff>153683</xdr:rowOff>
    </xdr:from>
    <xdr:ext cx="534377" cy="259045"/>
    <xdr:sp macro="" textlink="">
      <xdr:nvSpPr>
        <xdr:cNvPr id="121" name="n_2aveValue【道路】&#10;一人当たり延長"/>
        <xdr:cNvSpPr txBox="1"/>
      </xdr:nvSpPr>
      <xdr:spPr>
        <a:xfrm>
          <a:off x="8483111" y="546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13363</xdr:rowOff>
    </xdr:from>
    <xdr:ext cx="534377" cy="259045"/>
    <xdr:sp macro="" textlink="">
      <xdr:nvSpPr>
        <xdr:cNvPr id="122" name="n_1mainValue【道路】&#10;一人当たり延長"/>
        <xdr:cNvSpPr txBox="1"/>
      </xdr:nvSpPr>
      <xdr:spPr>
        <a:xfrm>
          <a:off x="9359411" y="687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4" name="テキスト ボックス 133"/>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2" name="テキスト ボックス 14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120015</xdr:rowOff>
    </xdr:from>
    <xdr:to>
      <xdr:col>24</xdr:col>
      <xdr:colOff>62865</xdr:colOff>
      <xdr:row>64</xdr:row>
      <xdr:rowOff>74295</xdr:rowOff>
    </xdr:to>
    <xdr:cxnSp macro="">
      <xdr:nvCxnSpPr>
        <xdr:cNvPr id="146" name="直線コネクタ 145"/>
        <xdr:cNvCxnSpPr/>
      </xdr:nvCxnSpPr>
      <xdr:spPr>
        <a:xfrm flipV="1">
          <a:off x="4634865" y="972121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340478" cy="259045"/>
    <xdr:sp macro="" textlink="">
      <xdr:nvSpPr>
        <xdr:cNvPr id="147" name="【橋りょう・トンネル】&#10;有形固定資産減価償却率最小値テキスト"/>
        <xdr:cNvSpPr txBox="1"/>
      </xdr:nvSpPr>
      <xdr:spPr>
        <a:xfrm>
          <a:off x="4673600" y="110509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148" name="直線コネクタ 147"/>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66692</xdr:rowOff>
    </xdr:from>
    <xdr:ext cx="405111" cy="259045"/>
    <xdr:sp macro="" textlink="">
      <xdr:nvSpPr>
        <xdr:cNvPr id="149" name="【橋りょう・トンネル】&#10;有形固定資産減価償却率最大値テキスト"/>
        <xdr:cNvSpPr txBox="1"/>
      </xdr:nvSpPr>
      <xdr:spPr>
        <a:xfrm>
          <a:off x="4673600" y="949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120015</xdr:rowOff>
    </xdr:from>
    <xdr:to>
      <xdr:col>24</xdr:col>
      <xdr:colOff>152400</xdr:colOff>
      <xdr:row>56</xdr:row>
      <xdr:rowOff>120015</xdr:rowOff>
    </xdr:to>
    <xdr:cxnSp macro="">
      <xdr:nvCxnSpPr>
        <xdr:cNvPr id="150" name="直線コネクタ 149"/>
        <xdr:cNvCxnSpPr/>
      </xdr:nvCxnSpPr>
      <xdr:spPr>
        <a:xfrm>
          <a:off x="4546600" y="972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104792</xdr:rowOff>
    </xdr:from>
    <xdr:ext cx="405111" cy="259045"/>
    <xdr:sp macro="" textlink="">
      <xdr:nvSpPr>
        <xdr:cNvPr id="151" name="【橋りょう・トンネル】&#10;有形固定資産減価償却率平均値テキスト"/>
        <xdr:cNvSpPr txBox="1"/>
      </xdr:nvSpPr>
      <xdr:spPr>
        <a:xfrm>
          <a:off x="4673600" y="9877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126365</xdr:rowOff>
    </xdr:from>
    <xdr:to>
      <xdr:col>24</xdr:col>
      <xdr:colOff>114300</xdr:colOff>
      <xdr:row>58</xdr:row>
      <xdr:rowOff>56515</xdr:rowOff>
    </xdr:to>
    <xdr:sp macro="" textlink="">
      <xdr:nvSpPr>
        <xdr:cNvPr id="152" name="フローチャート: 判断 151"/>
        <xdr:cNvSpPr/>
      </xdr:nvSpPr>
      <xdr:spPr>
        <a:xfrm>
          <a:off x="4584700" y="98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53" name="フローチャート: 判断 152"/>
        <xdr:cNvSpPr/>
      </xdr:nvSpPr>
      <xdr:spPr>
        <a:xfrm>
          <a:off x="3746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143510</xdr:rowOff>
    </xdr:from>
    <xdr:to>
      <xdr:col>15</xdr:col>
      <xdr:colOff>101600</xdr:colOff>
      <xdr:row>58</xdr:row>
      <xdr:rowOff>73660</xdr:rowOff>
    </xdr:to>
    <xdr:sp macro="" textlink="">
      <xdr:nvSpPr>
        <xdr:cNvPr id="154" name="フローチャート: 判断 153"/>
        <xdr:cNvSpPr/>
      </xdr:nvSpPr>
      <xdr:spPr>
        <a:xfrm>
          <a:off x="285750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69215</xdr:rowOff>
    </xdr:from>
    <xdr:to>
      <xdr:col>24</xdr:col>
      <xdr:colOff>114300</xdr:colOff>
      <xdr:row>56</xdr:row>
      <xdr:rowOff>170815</xdr:rowOff>
    </xdr:to>
    <xdr:sp macro="" textlink="">
      <xdr:nvSpPr>
        <xdr:cNvPr id="160" name="楕円 159"/>
        <xdr:cNvSpPr/>
      </xdr:nvSpPr>
      <xdr:spPr>
        <a:xfrm>
          <a:off x="4584700" y="96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22242</xdr:rowOff>
    </xdr:from>
    <xdr:ext cx="405111" cy="259045"/>
    <xdr:sp macro="" textlink="">
      <xdr:nvSpPr>
        <xdr:cNvPr id="161" name="【橋りょう・トンネル】&#10;有形固定資産減価償却率該当値テキスト"/>
        <xdr:cNvSpPr txBox="1"/>
      </xdr:nvSpPr>
      <xdr:spPr>
        <a:xfrm>
          <a:off x="4673600" y="9623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97790</xdr:rowOff>
    </xdr:from>
    <xdr:to>
      <xdr:col>20</xdr:col>
      <xdr:colOff>38100</xdr:colOff>
      <xdr:row>57</xdr:row>
      <xdr:rowOff>27940</xdr:rowOff>
    </xdr:to>
    <xdr:sp macro="" textlink="">
      <xdr:nvSpPr>
        <xdr:cNvPr id="162" name="楕円 161"/>
        <xdr:cNvSpPr/>
      </xdr:nvSpPr>
      <xdr:spPr>
        <a:xfrm>
          <a:off x="3746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120015</xdr:rowOff>
    </xdr:from>
    <xdr:to>
      <xdr:col>24</xdr:col>
      <xdr:colOff>63500</xdr:colOff>
      <xdr:row>56</xdr:row>
      <xdr:rowOff>148590</xdr:rowOff>
    </xdr:to>
    <xdr:cxnSp macro="">
      <xdr:nvCxnSpPr>
        <xdr:cNvPr id="163" name="直線コネクタ 162"/>
        <xdr:cNvCxnSpPr/>
      </xdr:nvCxnSpPr>
      <xdr:spPr>
        <a:xfrm flipV="1">
          <a:off x="3797300" y="972121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81932</xdr:rowOff>
    </xdr:from>
    <xdr:ext cx="405111" cy="259045"/>
    <xdr:sp macro="" textlink="">
      <xdr:nvSpPr>
        <xdr:cNvPr id="164" name="n_1aveValue【橋りょう・トンネル】&#10;有形固定資産減価償却率"/>
        <xdr:cNvSpPr txBox="1"/>
      </xdr:nvSpPr>
      <xdr:spPr>
        <a:xfrm>
          <a:off x="3582044"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90187</xdr:rowOff>
    </xdr:from>
    <xdr:ext cx="405111" cy="259045"/>
    <xdr:sp macro="" textlink="">
      <xdr:nvSpPr>
        <xdr:cNvPr id="165" name="n_2aveValue【橋りょう・トンネル】&#10;有形固定資産減価償却率"/>
        <xdr:cNvSpPr txBox="1"/>
      </xdr:nvSpPr>
      <xdr:spPr>
        <a:xfrm>
          <a:off x="2705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44467</xdr:rowOff>
    </xdr:from>
    <xdr:ext cx="405111" cy="259045"/>
    <xdr:sp macro="" textlink="">
      <xdr:nvSpPr>
        <xdr:cNvPr id="166" name="n_1mainValue【橋りょう・トンネル】&#10;有形固定資産減価償却率"/>
        <xdr:cNvSpPr txBox="1"/>
      </xdr:nvSpPr>
      <xdr:spPr>
        <a:xfrm>
          <a:off x="3582044" y="947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7" name="直線コネクタ 17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8" name="テキスト ボックス 17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9" name="直線コネクタ 17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0" name="テキスト ボックス 17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1" name="直線コネクタ 18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2" name="テキスト ボックス 18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3" name="直線コネクタ 18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4" name="テキスト ボックス 18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6" name="テキスト ボックス 18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165157</xdr:rowOff>
    </xdr:from>
    <xdr:to>
      <xdr:col>54</xdr:col>
      <xdr:colOff>189865</xdr:colOff>
      <xdr:row>63</xdr:row>
      <xdr:rowOff>167201</xdr:rowOff>
    </xdr:to>
    <xdr:cxnSp macro="">
      <xdr:nvCxnSpPr>
        <xdr:cNvPr id="188" name="直線コネクタ 187"/>
        <xdr:cNvCxnSpPr/>
      </xdr:nvCxnSpPr>
      <xdr:spPr>
        <a:xfrm flipV="1">
          <a:off x="10476865" y="9594907"/>
          <a:ext cx="0" cy="137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171028</xdr:rowOff>
    </xdr:from>
    <xdr:ext cx="469744" cy="259045"/>
    <xdr:sp macro="" textlink="">
      <xdr:nvSpPr>
        <xdr:cNvPr id="189" name="【橋りょう・トンネル】&#10;一人当たり有形固定資産（償却資産）額最小値テキスト"/>
        <xdr:cNvSpPr txBox="1"/>
      </xdr:nvSpPr>
      <xdr:spPr>
        <a:xfrm>
          <a:off x="10515600" y="1097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167201</xdr:rowOff>
    </xdr:from>
    <xdr:to>
      <xdr:col>55</xdr:col>
      <xdr:colOff>88900</xdr:colOff>
      <xdr:row>63</xdr:row>
      <xdr:rowOff>167201</xdr:rowOff>
    </xdr:to>
    <xdr:cxnSp macro="">
      <xdr:nvCxnSpPr>
        <xdr:cNvPr id="190" name="直線コネクタ 189"/>
        <xdr:cNvCxnSpPr/>
      </xdr:nvCxnSpPr>
      <xdr:spPr>
        <a:xfrm>
          <a:off x="10388600" y="1096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111834</xdr:rowOff>
    </xdr:from>
    <xdr:ext cx="599010" cy="259045"/>
    <xdr:sp macro="" textlink="">
      <xdr:nvSpPr>
        <xdr:cNvPr id="191" name="【橋りょう・トンネル】&#10;一人当たり有形固定資産（償却資産）額最大値テキスト"/>
        <xdr:cNvSpPr txBox="1"/>
      </xdr:nvSpPr>
      <xdr:spPr>
        <a:xfrm>
          <a:off x="10515600" y="9370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165157</xdr:rowOff>
    </xdr:from>
    <xdr:to>
      <xdr:col>55</xdr:col>
      <xdr:colOff>88900</xdr:colOff>
      <xdr:row>55</xdr:row>
      <xdr:rowOff>165157</xdr:rowOff>
    </xdr:to>
    <xdr:cxnSp macro="">
      <xdr:nvCxnSpPr>
        <xdr:cNvPr id="192" name="直線コネクタ 191"/>
        <xdr:cNvCxnSpPr/>
      </xdr:nvCxnSpPr>
      <xdr:spPr>
        <a:xfrm>
          <a:off x="10388600" y="9594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123044</xdr:rowOff>
    </xdr:from>
    <xdr:ext cx="599010" cy="259045"/>
    <xdr:sp macro="" textlink="">
      <xdr:nvSpPr>
        <xdr:cNvPr id="193" name="【橋りょう・トンネル】&#10;一人当たり有形固定資産（償却資産）額平均値テキスト"/>
        <xdr:cNvSpPr txBox="1"/>
      </xdr:nvSpPr>
      <xdr:spPr>
        <a:xfrm>
          <a:off x="10515600" y="10410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144617</xdr:rowOff>
    </xdr:from>
    <xdr:to>
      <xdr:col>55</xdr:col>
      <xdr:colOff>50800</xdr:colOff>
      <xdr:row>61</xdr:row>
      <xdr:rowOff>74767</xdr:rowOff>
    </xdr:to>
    <xdr:sp macro="" textlink="">
      <xdr:nvSpPr>
        <xdr:cNvPr id="194" name="フローチャート: 判断 193"/>
        <xdr:cNvSpPr/>
      </xdr:nvSpPr>
      <xdr:spPr>
        <a:xfrm>
          <a:off x="10426700" y="1043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159507</xdr:rowOff>
    </xdr:from>
    <xdr:to>
      <xdr:col>50</xdr:col>
      <xdr:colOff>165100</xdr:colOff>
      <xdr:row>60</xdr:row>
      <xdr:rowOff>89657</xdr:rowOff>
    </xdr:to>
    <xdr:sp macro="" textlink="">
      <xdr:nvSpPr>
        <xdr:cNvPr id="195" name="フローチャート: 判断 194"/>
        <xdr:cNvSpPr/>
      </xdr:nvSpPr>
      <xdr:spPr>
        <a:xfrm>
          <a:off x="9588500" y="102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29754</xdr:rowOff>
    </xdr:from>
    <xdr:to>
      <xdr:col>46</xdr:col>
      <xdr:colOff>38100</xdr:colOff>
      <xdr:row>58</xdr:row>
      <xdr:rowOff>131354</xdr:rowOff>
    </xdr:to>
    <xdr:sp macro="" textlink="">
      <xdr:nvSpPr>
        <xdr:cNvPr id="196" name="フローチャート: 判断 195"/>
        <xdr:cNvSpPr/>
      </xdr:nvSpPr>
      <xdr:spPr>
        <a:xfrm>
          <a:off x="8699500" y="997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78942</xdr:rowOff>
    </xdr:from>
    <xdr:to>
      <xdr:col>55</xdr:col>
      <xdr:colOff>50800</xdr:colOff>
      <xdr:row>60</xdr:row>
      <xdr:rowOff>9092</xdr:rowOff>
    </xdr:to>
    <xdr:sp macro="" textlink="">
      <xdr:nvSpPr>
        <xdr:cNvPr id="202" name="楕円 201"/>
        <xdr:cNvSpPr/>
      </xdr:nvSpPr>
      <xdr:spPr>
        <a:xfrm>
          <a:off x="10426700" y="1019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101819</xdr:rowOff>
    </xdr:from>
    <xdr:ext cx="599010" cy="259045"/>
    <xdr:sp macro="" textlink="">
      <xdr:nvSpPr>
        <xdr:cNvPr id="203" name="【橋りょう・トンネル】&#10;一人当たり有形固定資産（償却資産）額該当値テキスト"/>
        <xdr:cNvSpPr txBox="1"/>
      </xdr:nvSpPr>
      <xdr:spPr>
        <a:xfrm>
          <a:off x="10515600" y="10045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90669</xdr:rowOff>
    </xdr:from>
    <xdr:to>
      <xdr:col>50</xdr:col>
      <xdr:colOff>165100</xdr:colOff>
      <xdr:row>60</xdr:row>
      <xdr:rowOff>20819</xdr:rowOff>
    </xdr:to>
    <xdr:sp macro="" textlink="">
      <xdr:nvSpPr>
        <xdr:cNvPr id="204" name="楕円 203"/>
        <xdr:cNvSpPr/>
      </xdr:nvSpPr>
      <xdr:spPr>
        <a:xfrm>
          <a:off x="9588500" y="1020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129742</xdr:rowOff>
    </xdr:from>
    <xdr:to>
      <xdr:col>55</xdr:col>
      <xdr:colOff>0</xdr:colOff>
      <xdr:row>59</xdr:row>
      <xdr:rowOff>141469</xdr:rowOff>
    </xdr:to>
    <xdr:cxnSp macro="">
      <xdr:nvCxnSpPr>
        <xdr:cNvPr id="205" name="直線コネクタ 204"/>
        <xdr:cNvCxnSpPr/>
      </xdr:nvCxnSpPr>
      <xdr:spPr>
        <a:xfrm flipV="1">
          <a:off x="9639300" y="10245292"/>
          <a:ext cx="838200" cy="1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80784</xdr:rowOff>
    </xdr:from>
    <xdr:ext cx="599010" cy="259045"/>
    <xdr:sp macro="" textlink="">
      <xdr:nvSpPr>
        <xdr:cNvPr id="206" name="n_1aveValue【橋りょう・トンネル】&#10;一人当たり有形固定資産（償却資産）額"/>
        <xdr:cNvSpPr txBox="1"/>
      </xdr:nvSpPr>
      <xdr:spPr>
        <a:xfrm>
          <a:off x="9327095" y="1036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147881</xdr:rowOff>
    </xdr:from>
    <xdr:ext cx="599010" cy="259045"/>
    <xdr:sp macro="" textlink="">
      <xdr:nvSpPr>
        <xdr:cNvPr id="207" name="n_2aveValue【橋りょう・トンネル】&#10;一人当たり有形固定資産（償却資産）額"/>
        <xdr:cNvSpPr txBox="1"/>
      </xdr:nvSpPr>
      <xdr:spPr>
        <a:xfrm>
          <a:off x="8450795" y="974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37346</xdr:rowOff>
    </xdr:from>
    <xdr:ext cx="599010" cy="259045"/>
    <xdr:sp macro="" textlink="">
      <xdr:nvSpPr>
        <xdr:cNvPr id="208" name="n_1mainValue【橋りょう・トンネル】&#10;一人当たり有形固定資産（償却資産）額"/>
        <xdr:cNvSpPr txBox="1"/>
      </xdr:nvSpPr>
      <xdr:spPr>
        <a:xfrm>
          <a:off x="9327095" y="998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9" name="直線コネクタ 21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0" name="テキスト ボックス 21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1" name="直線コネクタ 22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2" name="テキスト ボックス 22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3" name="直線コネクタ 22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4" name="テキスト ボックス 22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5" name="直線コネクタ 22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6" name="テキスト ボックス 22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7" name="直線コネクタ 22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8" name="テキスト ボックス 22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9" name="直線コネクタ 22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0" name="テキスト ボックス 22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121376</xdr:rowOff>
    </xdr:to>
    <xdr:cxnSp macro="">
      <xdr:nvCxnSpPr>
        <xdr:cNvPr id="234" name="直線コネクタ 233"/>
        <xdr:cNvCxnSpPr/>
      </xdr:nvCxnSpPr>
      <xdr:spPr>
        <a:xfrm flipV="1">
          <a:off x="4634865" y="13280571"/>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125203</xdr:rowOff>
    </xdr:from>
    <xdr:ext cx="405111" cy="259045"/>
    <xdr:sp macro="" textlink="">
      <xdr:nvSpPr>
        <xdr:cNvPr id="235" name="【公営住宅】&#10;有形固定資産減価償却率最小値テキスト"/>
        <xdr:cNvSpPr txBox="1"/>
      </xdr:nvSpPr>
      <xdr:spPr>
        <a:xfrm>
          <a:off x="4673600" y="1469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121376</xdr:rowOff>
    </xdr:from>
    <xdr:to>
      <xdr:col>24</xdr:col>
      <xdr:colOff>152400</xdr:colOff>
      <xdr:row>85</xdr:row>
      <xdr:rowOff>121376</xdr:rowOff>
    </xdr:to>
    <xdr:cxnSp macro="">
      <xdr:nvCxnSpPr>
        <xdr:cNvPr id="236" name="直線コネクタ 235"/>
        <xdr:cNvCxnSpPr/>
      </xdr:nvCxnSpPr>
      <xdr:spPr>
        <a:xfrm>
          <a:off x="4546600" y="146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7"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38" name="直線コネクタ 23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145341</xdr:rowOff>
    </xdr:from>
    <xdr:ext cx="405111" cy="259045"/>
    <xdr:sp macro="" textlink="">
      <xdr:nvSpPr>
        <xdr:cNvPr id="239" name="【公営住宅】&#10;有形固定資産減価償却率平均値テキスト"/>
        <xdr:cNvSpPr txBox="1"/>
      </xdr:nvSpPr>
      <xdr:spPr>
        <a:xfrm>
          <a:off x="4673600" y="1403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166914</xdr:rowOff>
    </xdr:from>
    <xdr:to>
      <xdr:col>24</xdr:col>
      <xdr:colOff>114300</xdr:colOff>
      <xdr:row>82</xdr:row>
      <xdr:rowOff>97064</xdr:rowOff>
    </xdr:to>
    <xdr:sp macro="" textlink="">
      <xdr:nvSpPr>
        <xdr:cNvPr id="240" name="フローチャート: 判断 239"/>
        <xdr:cNvSpPr/>
      </xdr:nvSpPr>
      <xdr:spPr>
        <a:xfrm>
          <a:off x="4584700" y="1405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64044</xdr:rowOff>
    </xdr:from>
    <xdr:to>
      <xdr:col>20</xdr:col>
      <xdr:colOff>38100</xdr:colOff>
      <xdr:row>81</xdr:row>
      <xdr:rowOff>165644</xdr:rowOff>
    </xdr:to>
    <xdr:sp macro="" textlink="">
      <xdr:nvSpPr>
        <xdr:cNvPr id="241" name="フローチャート: 判断 240"/>
        <xdr:cNvSpPr/>
      </xdr:nvSpPr>
      <xdr:spPr>
        <a:xfrm>
          <a:off x="3746500" y="1395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26488</xdr:rowOff>
    </xdr:from>
    <xdr:to>
      <xdr:col>15</xdr:col>
      <xdr:colOff>101600</xdr:colOff>
      <xdr:row>80</xdr:row>
      <xdr:rowOff>128088</xdr:rowOff>
    </xdr:to>
    <xdr:sp macro="" textlink="">
      <xdr:nvSpPr>
        <xdr:cNvPr id="242" name="フローチャート: 判断 241"/>
        <xdr:cNvSpPr/>
      </xdr:nvSpPr>
      <xdr:spPr>
        <a:xfrm>
          <a:off x="2857500" y="1374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36286</xdr:rowOff>
    </xdr:from>
    <xdr:to>
      <xdr:col>24</xdr:col>
      <xdr:colOff>114300</xdr:colOff>
      <xdr:row>78</xdr:row>
      <xdr:rowOff>137886</xdr:rowOff>
    </xdr:to>
    <xdr:sp macro="" textlink="">
      <xdr:nvSpPr>
        <xdr:cNvPr id="248" name="楕円 247"/>
        <xdr:cNvSpPr/>
      </xdr:nvSpPr>
      <xdr:spPr>
        <a:xfrm>
          <a:off x="4584700" y="134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59163</xdr:rowOff>
    </xdr:from>
    <xdr:ext cx="405111" cy="259045"/>
    <xdr:sp macro="" textlink="">
      <xdr:nvSpPr>
        <xdr:cNvPr id="249" name="【公営住宅】&#10;有形固定資産減価償却率該当値テキスト"/>
        <xdr:cNvSpPr txBox="1"/>
      </xdr:nvSpPr>
      <xdr:spPr>
        <a:xfrm>
          <a:off x="4673600" y="1326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62412</xdr:rowOff>
    </xdr:from>
    <xdr:to>
      <xdr:col>20</xdr:col>
      <xdr:colOff>38100</xdr:colOff>
      <xdr:row>78</xdr:row>
      <xdr:rowOff>164012</xdr:rowOff>
    </xdr:to>
    <xdr:sp macro="" textlink="">
      <xdr:nvSpPr>
        <xdr:cNvPr id="250" name="楕円 249"/>
        <xdr:cNvSpPr/>
      </xdr:nvSpPr>
      <xdr:spPr>
        <a:xfrm>
          <a:off x="3746500" y="1343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87086</xdr:rowOff>
    </xdr:from>
    <xdr:to>
      <xdr:col>24</xdr:col>
      <xdr:colOff>63500</xdr:colOff>
      <xdr:row>78</xdr:row>
      <xdr:rowOff>113212</xdr:rowOff>
    </xdr:to>
    <xdr:cxnSp macro="">
      <xdr:nvCxnSpPr>
        <xdr:cNvPr id="251" name="直線コネクタ 250"/>
        <xdr:cNvCxnSpPr/>
      </xdr:nvCxnSpPr>
      <xdr:spPr>
        <a:xfrm flipV="1">
          <a:off x="3797300" y="1346018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156771</xdr:rowOff>
    </xdr:from>
    <xdr:ext cx="405111" cy="259045"/>
    <xdr:sp macro="" textlink="">
      <xdr:nvSpPr>
        <xdr:cNvPr id="252" name="n_1aveValue【公営住宅】&#10;有形固定資産減価償却率"/>
        <xdr:cNvSpPr txBox="1"/>
      </xdr:nvSpPr>
      <xdr:spPr>
        <a:xfrm>
          <a:off x="3582044" y="1404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144615</xdr:rowOff>
    </xdr:from>
    <xdr:ext cx="405111" cy="259045"/>
    <xdr:sp macro="" textlink="">
      <xdr:nvSpPr>
        <xdr:cNvPr id="253" name="n_2aveValue【公営住宅】&#10;有形固定資産減価償却率"/>
        <xdr:cNvSpPr txBox="1"/>
      </xdr:nvSpPr>
      <xdr:spPr>
        <a:xfrm>
          <a:off x="2705744" y="1351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9089</xdr:rowOff>
    </xdr:from>
    <xdr:ext cx="405111" cy="259045"/>
    <xdr:sp macro="" textlink="">
      <xdr:nvSpPr>
        <xdr:cNvPr id="254" name="n_1mainValue【公営住宅】&#10;有形固定資産減価償却率"/>
        <xdr:cNvSpPr txBox="1"/>
      </xdr:nvSpPr>
      <xdr:spPr>
        <a:xfrm>
          <a:off x="3582044" y="1321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44196</xdr:rowOff>
    </xdr:from>
    <xdr:to>
      <xdr:col>54</xdr:col>
      <xdr:colOff>189865</xdr:colOff>
      <xdr:row>86</xdr:row>
      <xdr:rowOff>23622</xdr:rowOff>
    </xdr:to>
    <xdr:cxnSp macro="">
      <xdr:nvCxnSpPr>
        <xdr:cNvPr id="278" name="直線コネクタ 277"/>
        <xdr:cNvCxnSpPr/>
      </xdr:nvCxnSpPr>
      <xdr:spPr>
        <a:xfrm flipV="1">
          <a:off x="10476865" y="1358874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27449</xdr:rowOff>
    </xdr:from>
    <xdr:ext cx="469744" cy="259045"/>
    <xdr:sp macro="" textlink="">
      <xdr:nvSpPr>
        <xdr:cNvPr id="279" name="【公営住宅】&#10;一人当たり面積最小値テキスト"/>
        <xdr:cNvSpPr txBox="1"/>
      </xdr:nvSpPr>
      <xdr:spPr>
        <a:xfrm>
          <a:off x="10515600" y="1477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23622</xdr:rowOff>
    </xdr:from>
    <xdr:to>
      <xdr:col>55</xdr:col>
      <xdr:colOff>88900</xdr:colOff>
      <xdr:row>86</xdr:row>
      <xdr:rowOff>23622</xdr:rowOff>
    </xdr:to>
    <xdr:cxnSp macro="">
      <xdr:nvCxnSpPr>
        <xdr:cNvPr id="280" name="直線コネクタ 279"/>
        <xdr:cNvCxnSpPr/>
      </xdr:nvCxnSpPr>
      <xdr:spPr>
        <a:xfrm>
          <a:off x="10388600" y="1476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162323</xdr:rowOff>
    </xdr:from>
    <xdr:ext cx="469744" cy="259045"/>
    <xdr:sp macro="" textlink="">
      <xdr:nvSpPr>
        <xdr:cNvPr id="281" name="【公営住宅】&#10;一人当たり面積最大値テキスト"/>
        <xdr:cNvSpPr txBox="1"/>
      </xdr:nvSpPr>
      <xdr:spPr>
        <a:xfrm>
          <a:off x="10515600" y="1336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44196</xdr:rowOff>
    </xdr:from>
    <xdr:to>
      <xdr:col>55</xdr:col>
      <xdr:colOff>88900</xdr:colOff>
      <xdr:row>79</xdr:row>
      <xdr:rowOff>44196</xdr:rowOff>
    </xdr:to>
    <xdr:cxnSp macro="">
      <xdr:nvCxnSpPr>
        <xdr:cNvPr id="282" name="直線コネクタ 281"/>
        <xdr:cNvCxnSpPr/>
      </xdr:nvCxnSpPr>
      <xdr:spPr>
        <a:xfrm>
          <a:off x="10388600" y="1358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35831</xdr:rowOff>
    </xdr:from>
    <xdr:ext cx="469744" cy="259045"/>
    <xdr:sp macro="" textlink="">
      <xdr:nvSpPr>
        <xdr:cNvPr id="283" name="【公営住宅】&#10;一人当たり面積平均値テキスト"/>
        <xdr:cNvSpPr txBox="1"/>
      </xdr:nvSpPr>
      <xdr:spPr>
        <a:xfrm>
          <a:off x="10515600" y="14266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57404</xdr:rowOff>
    </xdr:from>
    <xdr:to>
      <xdr:col>55</xdr:col>
      <xdr:colOff>50800</xdr:colOff>
      <xdr:row>83</xdr:row>
      <xdr:rowOff>159004</xdr:rowOff>
    </xdr:to>
    <xdr:sp macro="" textlink="">
      <xdr:nvSpPr>
        <xdr:cNvPr id="284" name="フローチャート: 判断 283"/>
        <xdr:cNvSpPr/>
      </xdr:nvSpPr>
      <xdr:spPr>
        <a:xfrm>
          <a:off x="10426700" y="1428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102363</xdr:rowOff>
    </xdr:from>
    <xdr:to>
      <xdr:col>50</xdr:col>
      <xdr:colOff>165100</xdr:colOff>
      <xdr:row>84</xdr:row>
      <xdr:rowOff>32513</xdr:rowOff>
    </xdr:to>
    <xdr:sp macro="" textlink="">
      <xdr:nvSpPr>
        <xdr:cNvPr id="285" name="フローチャート: 判断 284"/>
        <xdr:cNvSpPr/>
      </xdr:nvSpPr>
      <xdr:spPr>
        <a:xfrm>
          <a:off x="9588500" y="1433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79</xdr:row>
      <xdr:rowOff>145035</xdr:rowOff>
    </xdr:from>
    <xdr:to>
      <xdr:col>46</xdr:col>
      <xdr:colOff>38100</xdr:colOff>
      <xdr:row>80</xdr:row>
      <xdr:rowOff>75185</xdr:rowOff>
    </xdr:to>
    <xdr:sp macro="" textlink="">
      <xdr:nvSpPr>
        <xdr:cNvPr id="286" name="フローチャート: 判断 285"/>
        <xdr:cNvSpPr/>
      </xdr:nvSpPr>
      <xdr:spPr>
        <a:xfrm>
          <a:off x="8699500" y="1368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10922</xdr:rowOff>
    </xdr:from>
    <xdr:to>
      <xdr:col>55</xdr:col>
      <xdr:colOff>50800</xdr:colOff>
      <xdr:row>83</xdr:row>
      <xdr:rowOff>112522</xdr:rowOff>
    </xdr:to>
    <xdr:sp macro="" textlink="">
      <xdr:nvSpPr>
        <xdr:cNvPr id="292" name="楕円 291"/>
        <xdr:cNvSpPr/>
      </xdr:nvSpPr>
      <xdr:spPr>
        <a:xfrm>
          <a:off x="10426700" y="1424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33799</xdr:rowOff>
    </xdr:from>
    <xdr:ext cx="469744" cy="259045"/>
    <xdr:sp macro="" textlink="">
      <xdr:nvSpPr>
        <xdr:cNvPr id="293" name="【公営住宅】&#10;一人当たり面積該当値テキスト"/>
        <xdr:cNvSpPr txBox="1"/>
      </xdr:nvSpPr>
      <xdr:spPr>
        <a:xfrm>
          <a:off x="10515600" y="1409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20065</xdr:rowOff>
    </xdr:from>
    <xdr:to>
      <xdr:col>50</xdr:col>
      <xdr:colOff>165100</xdr:colOff>
      <xdr:row>83</xdr:row>
      <xdr:rowOff>121665</xdr:rowOff>
    </xdr:to>
    <xdr:sp macro="" textlink="">
      <xdr:nvSpPr>
        <xdr:cNvPr id="294" name="楕円 293"/>
        <xdr:cNvSpPr/>
      </xdr:nvSpPr>
      <xdr:spPr>
        <a:xfrm>
          <a:off x="9588500" y="1425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61722</xdr:rowOff>
    </xdr:from>
    <xdr:to>
      <xdr:col>55</xdr:col>
      <xdr:colOff>0</xdr:colOff>
      <xdr:row>83</xdr:row>
      <xdr:rowOff>70865</xdr:rowOff>
    </xdr:to>
    <xdr:cxnSp macro="">
      <xdr:nvCxnSpPr>
        <xdr:cNvPr id="295" name="直線コネクタ 294"/>
        <xdr:cNvCxnSpPr/>
      </xdr:nvCxnSpPr>
      <xdr:spPr>
        <a:xfrm flipV="1">
          <a:off x="9639300" y="14292072"/>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23640</xdr:rowOff>
    </xdr:from>
    <xdr:ext cx="469744" cy="259045"/>
    <xdr:sp macro="" textlink="">
      <xdr:nvSpPr>
        <xdr:cNvPr id="296" name="n_1aveValue【公営住宅】&#10;一人当たり面積"/>
        <xdr:cNvSpPr txBox="1"/>
      </xdr:nvSpPr>
      <xdr:spPr>
        <a:xfrm>
          <a:off x="9391727" y="1442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91712</xdr:rowOff>
    </xdr:from>
    <xdr:ext cx="469744" cy="259045"/>
    <xdr:sp macro="" textlink="">
      <xdr:nvSpPr>
        <xdr:cNvPr id="297" name="n_2aveValue【公営住宅】&#10;一人当たり面積"/>
        <xdr:cNvSpPr txBox="1"/>
      </xdr:nvSpPr>
      <xdr:spPr>
        <a:xfrm>
          <a:off x="8515427" y="1346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138192</xdr:rowOff>
    </xdr:from>
    <xdr:ext cx="469744" cy="259045"/>
    <xdr:sp macro="" textlink="">
      <xdr:nvSpPr>
        <xdr:cNvPr id="298" name="n_1mainValue【公営住宅】&#10;一人当たり面積"/>
        <xdr:cNvSpPr txBox="1"/>
      </xdr:nvSpPr>
      <xdr:spPr>
        <a:xfrm>
          <a:off x="9391727" y="1402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00" name="正方形/長方形 299"/>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01" name="正方形/長方形 300"/>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02" name="正方形/長方形 301"/>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03" name="正方形/長方形 302"/>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5" name="正方形/長方形 3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06" name="正方形/長方形 305"/>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07" name="正方形/長方形 306"/>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08" name="正方形/長方形 307"/>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09" name="正方形/長方形 308"/>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0" name="正方形/長方形 30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1" name="正方形/長方形 31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2" name="正方形/長方形 31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3" name="正方形/長方形 31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4" name="正方形/長方形 31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5" name="正方形/長方形 31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6" name="正方形/長方形 31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7" name="正方形/長方形 31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正方形/長方形 31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9" name="テキスト ボックス 31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0" name="直線コネクタ 31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1" name="テキスト ボックス 32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2" name="直線コネクタ 32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3" name="テキスト ボックス 32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4" name="直線コネクタ 32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5" name="テキスト ボックス 32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6" name="直線コネクタ 32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7" name="テキスト ボックス 32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8" name="直線コネクタ 32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9" name="テキスト ボックス 32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0" name="直線コネクタ 32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1" name="テキスト ボックス 33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2" name="直線コネクタ 33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3" name="テキスト ボックス 33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66675</xdr:rowOff>
    </xdr:to>
    <xdr:cxnSp macro="">
      <xdr:nvCxnSpPr>
        <xdr:cNvPr id="335" name="直線コネクタ 334"/>
        <xdr:cNvCxnSpPr/>
      </xdr:nvCxnSpPr>
      <xdr:spPr>
        <a:xfrm flipV="1">
          <a:off x="16318864" y="571500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336" name="【認定こども園・幼稚園・保育所】&#10;有形固定資産減価償却率最小値テキスト"/>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337" name="直線コネクタ 336"/>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38"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39" name="直線コネクタ 33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340" name="【認定こども園・幼稚園・保育所】&#10;有形固定資産減価償却率平均値テキスト"/>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341" name="フローチャート: 判断 340"/>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114935</xdr:rowOff>
    </xdr:from>
    <xdr:to>
      <xdr:col>81</xdr:col>
      <xdr:colOff>101600</xdr:colOff>
      <xdr:row>38</xdr:row>
      <xdr:rowOff>45085</xdr:rowOff>
    </xdr:to>
    <xdr:sp macro="" textlink="">
      <xdr:nvSpPr>
        <xdr:cNvPr id="342" name="フローチャート: 判断 341"/>
        <xdr:cNvSpPr/>
      </xdr:nvSpPr>
      <xdr:spPr>
        <a:xfrm>
          <a:off x="15430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166370</xdr:rowOff>
    </xdr:from>
    <xdr:to>
      <xdr:col>76</xdr:col>
      <xdr:colOff>165100</xdr:colOff>
      <xdr:row>37</xdr:row>
      <xdr:rowOff>96520</xdr:rowOff>
    </xdr:to>
    <xdr:sp macro="" textlink="">
      <xdr:nvSpPr>
        <xdr:cNvPr id="343" name="フローチャート: 判断 342"/>
        <xdr:cNvSpPr/>
      </xdr:nvSpPr>
      <xdr:spPr>
        <a:xfrm>
          <a:off x="14541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4" name="テキスト ボックス 3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5" name="テキスト ボックス 3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6" name="テキスト ボックス 3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7" name="テキスト ボックス 3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8" name="テキスト ボックス 3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124460</xdr:rowOff>
    </xdr:from>
    <xdr:to>
      <xdr:col>85</xdr:col>
      <xdr:colOff>177800</xdr:colOff>
      <xdr:row>41</xdr:row>
      <xdr:rowOff>54610</xdr:rowOff>
    </xdr:to>
    <xdr:sp macro="" textlink="">
      <xdr:nvSpPr>
        <xdr:cNvPr id="349" name="楕円 348"/>
        <xdr:cNvSpPr/>
      </xdr:nvSpPr>
      <xdr:spPr>
        <a:xfrm>
          <a:off x="162687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39387</xdr:rowOff>
    </xdr:from>
    <xdr:ext cx="405111" cy="259045"/>
    <xdr:sp macro="" textlink="">
      <xdr:nvSpPr>
        <xdr:cNvPr id="350" name="【認定こども園・幼稚園・保育所】&#10;有形固定資産減価償却率該当値テキスト"/>
        <xdr:cNvSpPr txBox="1"/>
      </xdr:nvSpPr>
      <xdr:spPr>
        <a:xfrm>
          <a:off x="16357600" y="689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25400</xdr:rowOff>
    </xdr:from>
    <xdr:to>
      <xdr:col>81</xdr:col>
      <xdr:colOff>101600</xdr:colOff>
      <xdr:row>41</xdr:row>
      <xdr:rowOff>127000</xdr:rowOff>
    </xdr:to>
    <xdr:sp macro="" textlink="">
      <xdr:nvSpPr>
        <xdr:cNvPr id="351" name="楕円 350"/>
        <xdr:cNvSpPr/>
      </xdr:nvSpPr>
      <xdr:spPr>
        <a:xfrm>
          <a:off x="15430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3810</xdr:rowOff>
    </xdr:from>
    <xdr:to>
      <xdr:col>85</xdr:col>
      <xdr:colOff>127000</xdr:colOff>
      <xdr:row>41</xdr:row>
      <xdr:rowOff>76200</xdr:rowOff>
    </xdr:to>
    <xdr:cxnSp macro="">
      <xdr:nvCxnSpPr>
        <xdr:cNvPr id="352" name="直線コネクタ 351"/>
        <xdr:cNvCxnSpPr/>
      </xdr:nvCxnSpPr>
      <xdr:spPr>
        <a:xfrm flipV="1">
          <a:off x="15481300" y="703326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61612</xdr:rowOff>
    </xdr:from>
    <xdr:ext cx="405111" cy="259045"/>
    <xdr:sp macro="" textlink="">
      <xdr:nvSpPr>
        <xdr:cNvPr id="353" name="n_1aveValue【認定こども園・幼稚園・保育所】&#10;有形固定資産減価償却率"/>
        <xdr:cNvSpPr txBox="1"/>
      </xdr:nvSpPr>
      <xdr:spPr>
        <a:xfrm>
          <a:off x="152660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113047</xdr:rowOff>
    </xdr:from>
    <xdr:ext cx="405111" cy="259045"/>
    <xdr:sp macro="" textlink="">
      <xdr:nvSpPr>
        <xdr:cNvPr id="354" name="n_2aveValue【認定こども園・幼稚園・保育所】&#10;有形固定資産減価償却率"/>
        <xdr:cNvSpPr txBox="1"/>
      </xdr:nvSpPr>
      <xdr:spPr>
        <a:xfrm>
          <a:off x="14389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118127</xdr:rowOff>
    </xdr:from>
    <xdr:ext cx="405111" cy="259045"/>
    <xdr:sp macro="" textlink="">
      <xdr:nvSpPr>
        <xdr:cNvPr id="355" name="n_1mainValue【認定こども園・幼稚園・保育所】&#10;有形固定資産減価償却率"/>
        <xdr:cNvSpPr txBox="1"/>
      </xdr:nvSpPr>
      <xdr:spPr>
        <a:xfrm>
          <a:off x="15266044" y="714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6" name="直線コネクタ 36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7" name="テキスト ボックス 36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8" name="直線コネクタ 36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69" name="テキスト ボックス 36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0" name="直線コネクタ 36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1" name="テキスト ボックス 37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2" name="直線コネクタ 37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3" name="テキスト ボックス 37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4" name="直線コネクタ 37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5" name="テキスト ボックス 37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6" name="直線コネクタ 37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7" name="テキスト ボックス 37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9" name="テキスト ボックス 3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170906</xdr:rowOff>
    </xdr:from>
    <xdr:to>
      <xdr:col>116</xdr:col>
      <xdr:colOff>62864</xdr:colOff>
      <xdr:row>41</xdr:row>
      <xdr:rowOff>84365</xdr:rowOff>
    </xdr:to>
    <xdr:cxnSp macro="">
      <xdr:nvCxnSpPr>
        <xdr:cNvPr id="381" name="直線コネクタ 380"/>
        <xdr:cNvCxnSpPr/>
      </xdr:nvCxnSpPr>
      <xdr:spPr>
        <a:xfrm flipV="1">
          <a:off x="22160864" y="5657306"/>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88192</xdr:rowOff>
    </xdr:from>
    <xdr:ext cx="469744" cy="259045"/>
    <xdr:sp macro="" textlink="">
      <xdr:nvSpPr>
        <xdr:cNvPr id="382" name="【認定こども園・幼稚園・保育所】&#10;一人当たり面積最小値テキスト"/>
        <xdr:cNvSpPr txBox="1"/>
      </xdr:nvSpPr>
      <xdr:spPr>
        <a:xfrm>
          <a:off x="22199600" y="711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84365</xdr:rowOff>
    </xdr:from>
    <xdr:to>
      <xdr:col>116</xdr:col>
      <xdr:colOff>152400</xdr:colOff>
      <xdr:row>41</xdr:row>
      <xdr:rowOff>84365</xdr:rowOff>
    </xdr:to>
    <xdr:cxnSp macro="">
      <xdr:nvCxnSpPr>
        <xdr:cNvPr id="383" name="直線コネクタ 382"/>
        <xdr:cNvCxnSpPr/>
      </xdr:nvCxnSpPr>
      <xdr:spPr>
        <a:xfrm>
          <a:off x="22072600" y="711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117583</xdr:rowOff>
    </xdr:from>
    <xdr:ext cx="469744" cy="259045"/>
    <xdr:sp macro="" textlink="">
      <xdr:nvSpPr>
        <xdr:cNvPr id="384" name="【認定こども園・幼稚園・保育所】&#10;一人当たり面積最大値テキスト"/>
        <xdr:cNvSpPr txBox="1"/>
      </xdr:nvSpPr>
      <xdr:spPr>
        <a:xfrm>
          <a:off x="22199600" y="543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170906</xdr:rowOff>
    </xdr:from>
    <xdr:to>
      <xdr:col>116</xdr:col>
      <xdr:colOff>152400</xdr:colOff>
      <xdr:row>32</xdr:row>
      <xdr:rowOff>170906</xdr:rowOff>
    </xdr:to>
    <xdr:cxnSp macro="">
      <xdr:nvCxnSpPr>
        <xdr:cNvPr id="385" name="直線コネクタ 384"/>
        <xdr:cNvCxnSpPr/>
      </xdr:nvCxnSpPr>
      <xdr:spPr>
        <a:xfrm>
          <a:off x="22072600" y="565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167113</xdr:rowOff>
    </xdr:from>
    <xdr:ext cx="469744" cy="259045"/>
    <xdr:sp macro="" textlink="">
      <xdr:nvSpPr>
        <xdr:cNvPr id="386" name="【認定こども園・幼稚園・保育所】&#10;一人当たり面積平均値テキスト"/>
        <xdr:cNvSpPr txBox="1"/>
      </xdr:nvSpPr>
      <xdr:spPr>
        <a:xfrm>
          <a:off x="22199600" y="6339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17236</xdr:rowOff>
    </xdr:from>
    <xdr:to>
      <xdr:col>116</xdr:col>
      <xdr:colOff>114300</xdr:colOff>
      <xdr:row>37</xdr:row>
      <xdr:rowOff>118836</xdr:rowOff>
    </xdr:to>
    <xdr:sp macro="" textlink="">
      <xdr:nvSpPr>
        <xdr:cNvPr id="387" name="フローチャート: 判断 386"/>
        <xdr:cNvSpPr/>
      </xdr:nvSpPr>
      <xdr:spPr>
        <a:xfrm>
          <a:off x="22110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160927</xdr:rowOff>
    </xdr:from>
    <xdr:to>
      <xdr:col>112</xdr:col>
      <xdr:colOff>38100</xdr:colOff>
      <xdr:row>38</xdr:row>
      <xdr:rowOff>91077</xdr:rowOff>
    </xdr:to>
    <xdr:sp macro="" textlink="">
      <xdr:nvSpPr>
        <xdr:cNvPr id="388" name="フローチャート: 判断 387"/>
        <xdr:cNvSpPr/>
      </xdr:nvSpPr>
      <xdr:spPr>
        <a:xfrm>
          <a:off x="21272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35197</xdr:rowOff>
    </xdr:from>
    <xdr:to>
      <xdr:col>107</xdr:col>
      <xdr:colOff>101600</xdr:colOff>
      <xdr:row>38</xdr:row>
      <xdr:rowOff>136797</xdr:rowOff>
    </xdr:to>
    <xdr:sp macro="" textlink="">
      <xdr:nvSpPr>
        <xdr:cNvPr id="389" name="フローチャート: 判断 388"/>
        <xdr:cNvSpPr/>
      </xdr:nvSpPr>
      <xdr:spPr>
        <a:xfrm>
          <a:off x="20383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120106</xdr:rowOff>
    </xdr:from>
    <xdr:to>
      <xdr:col>116</xdr:col>
      <xdr:colOff>114300</xdr:colOff>
      <xdr:row>33</xdr:row>
      <xdr:rowOff>50256</xdr:rowOff>
    </xdr:to>
    <xdr:sp macro="" textlink="">
      <xdr:nvSpPr>
        <xdr:cNvPr id="395" name="楕円 394"/>
        <xdr:cNvSpPr/>
      </xdr:nvSpPr>
      <xdr:spPr>
        <a:xfrm>
          <a:off x="22110700" y="560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73133</xdr:rowOff>
    </xdr:from>
    <xdr:ext cx="469744" cy="259045"/>
    <xdr:sp macro="" textlink="">
      <xdr:nvSpPr>
        <xdr:cNvPr id="396" name="【認定こども園・幼稚園・保育所】&#10;一人当たり面積該当値テキスト"/>
        <xdr:cNvSpPr txBox="1"/>
      </xdr:nvSpPr>
      <xdr:spPr>
        <a:xfrm>
          <a:off x="22199600" y="5559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56424</xdr:rowOff>
    </xdr:from>
    <xdr:to>
      <xdr:col>112</xdr:col>
      <xdr:colOff>38100</xdr:colOff>
      <xdr:row>33</xdr:row>
      <xdr:rowOff>158024</xdr:rowOff>
    </xdr:to>
    <xdr:sp macro="" textlink="">
      <xdr:nvSpPr>
        <xdr:cNvPr id="397" name="楕円 396"/>
        <xdr:cNvSpPr/>
      </xdr:nvSpPr>
      <xdr:spPr>
        <a:xfrm>
          <a:off x="21272500" y="571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32</xdr:row>
      <xdr:rowOff>170906</xdr:rowOff>
    </xdr:from>
    <xdr:to>
      <xdr:col>116</xdr:col>
      <xdr:colOff>63500</xdr:colOff>
      <xdr:row>33</xdr:row>
      <xdr:rowOff>107224</xdr:rowOff>
    </xdr:to>
    <xdr:cxnSp macro="">
      <xdr:nvCxnSpPr>
        <xdr:cNvPr id="398" name="直線コネクタ 397"/>
        <xdr:cNvCxnSpPr/>
      </xdr:nvCxnSpPr>
      <xdr:spPr>
        <a:xfrm flipV="1">
          <a:off x="21323300" y="5657306"/>
          <a:ext cx="8382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82204</xdr:rowOff>
    </xdr:from>
    <xdr:ext cx="469744" cy="259045"/>
    <xdr:sp macro="" textlink="">
      <xdr:nvSpPr>
        <xdr:cNvPr id="399" name="n_1aveValue【認定こども園・幼稚園・保育所】&#10;一人当たり面積"/>
        <xdr:cNvSpPr txBox="1"/>
      </xdr:nvSpPr>
      <xdr:spPr>
        <a:xfrm>
          <a:off x="210757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153324</xdr:rowOff>
    </xdr:from>
    <xdr:ext cx="469744" cy="259045"/>
    <xdr:sp macro="" textlink="">
      <xdr:nvSpPr>
        <xdr:cNvPr id="400" name="n_2aveValue【認定こども園・幼稚園・保育所】&#10;一人当たり面積"/>
        <xdr:cNvSpPr txBox="1"/>
      </xdr:nvSpPr>
      <xdr:spPr>
        <a:xfrm>
          <a:off x="20199427" y="632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3101</xdr:rowOff>
    </xdr:from>
    <xdr:ext cx="469744" cy="259045"/>
    <xdr:sp macro="" textlink="">
      <xdr:nvSpPr>
        <xdr:cNvPr id="401" name="n_1mainValue【認定こども園・幼稚園・保育所】&#10;一人当たり面積"/>
        <xdr:cNvSpPr txBox="1"/>
      </xdr:nvSpPr>
      <xdr:spPr>
        <a:xfrm>
          <a:off x="21075727" y="548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2" name="テキスト ボックス 41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3" name="直線コネクタ 4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4" name="テキスト ボックス 41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5" name="直線コネクタ 4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6" name="テキスト ボックス 4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7" name="直線コネクタ 4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8" name="テキスト ボックス 4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9" name="直線コネクタ 4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0" name="テキスト ボックス 4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1" name="直線コネクタ 4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2" name="テキスト ボックス 4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3" name="直線コネクタ 4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4" name="テキスト ボックス 42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6" name="テキスト ボックス 4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48985</xdr:rowOff>
    </xdr:to>
    <xdr:cxnSp macro="">
      <xdr:nvCxnSpPr>
        <xdr:cNvPr id="428" name="直線コネクタ 427"/>
        <xdr:cNvCxnSpPr/>
      </xdr:nvCxnSpPr>
      <xdr:spPr>
        <a:xfrm flipV="1">
          <a:off x="16318864" y="9689374"/>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52812</xdr:rowOff>
    </xdr:from>
    <xdr:ext cx="405111" cy="259045"/>
    <xdr:sp macro="" textlink="">
      <xdr:nvSpPr>
        <xdr:cNvPr id="429" name="【学校施設】&#10;有形固定資産減価償却率最小値テキスト"/>
        <xdr:cNvSpPr txBox="1"/>
      </xdr:nvSpPr>
      <xdr:spPr>
        <a:xfrm>
          <a:off x="16357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48985</xdr:rowOff>
    </xdr:from>
    <xdr:to>
      <xdr:col>86</xdr:col>
      <xdr:colOff>25400</xdr:colOff>
      <xdr:row>64</xdr:row>
      <xdr:rowOff>48985</xdr:rowOff>
    </xdr:to>
    <xdr:cxnSp macro="">
      <xdr:nvCxnSpPr>
        <xdr:cNvPr id="430" name="直線コネクタ 429"/>
        <xdr:cNvCxnSpPr/>
      </xdr:nvCxnSpPr>
      <xdr:spPr>
        <a:xfrm>
          <a:off x="16230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431" name="【学校施設】&#10;有形固定資産減価償却率最大値テキスト"/>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432" name="直線コネクタ 431"/>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37392</xdr:rowOff>
    </xdr:from>
    <xdr:ext cx="405111" cy="259045"/>
    <xdr:sp macro="" textlink="">
      <xdr:nvSpPr>
        <xdr:cNvPr id="433" name="【学校施設】&#10;有形固定資産減価償却率平均値テキスト"/>
        <xdr:cNvSpPr txBox="1"/>
      </xdr:nvSpPr>
      <xdr:spPr>
        <a:xfrm>
          <a:off x="16357600" y="10152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14515</xdr:rowOff>
    </xdr:from>
    <xdr:to>
      <xdr:col>85</xdr:col>
      <xdr:colOff>177800</xdr:colOff>
      <xdr:row>60</xdr:row>
      <xdr:rowOff>116115</xdr:rowOff>
    </xdr:to>
    <xdr:sp macro="" textlink="">
      <xdr:nvSpPr>
        <xdr:cNvPr id="434" name="フローチャート: 判断 433"/>
        <xdr:cNvSpPr/>
      </xdr:nvSpPr>
      <xdr:spPr>
        <a:xfrm>
          <a:off x="16268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168003</xdr:rowOff>
    </xdr:from>
    <xdr:to>
      <xdr:col>81</xdr:col>
      <xdr:colOff>101600</xdr:colOff>
      <xdr:row>61</xdr:row>
      <xdr:rowOff>98153</xdr:rowOff>
    </xdr:to>
    <xdr:sp macro="" textlink="">
      <xdr:nvSpPr>
        <xdr:cNvPr id="435" name="フローチャート: 判断 434"/>
        <xdr:cNvSpPr/>
      </xdr:nvSpPr>
      <xdr:spPr>
        <a:xfrm>
          <a:off x="15430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27577</xdr:rowOff>
    </xdr:from>
    <xdr:to>
      <xdr:col>76</xdr:col>
      <xdr:colOff>165100</xdr:colOff>
      <xdr:row>60</xdr:row>
      <xdr:rowOff>129177</xdr:rowOff>
    </xdr:to>
    <xdr:sp macro="" textlink="">
      <xdr:nvSpPr>
        <xdr:cNvPr id="436" name="フローチャート: 判断 435"/>
        <xdr:cNvSpPr/>
      </xdr:nvSpPr>
      <xdr:spPr>
        <a:xfrm>
          <a:off x="14541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115751</xdr:rowOff>
    </xdr:from>
    <xdr:to>
      <xdr:col>85</xdr:col>
      <xdr:colOff>177800</xdr:colOff>
      <xdr:row>63</xdr:row>
      <xdr:rowOff>45901</xdr:rowOff>
    </xdr:to>
    <xdr:sp macro="" textlink="">
      <xdr:nvSpPr>
        <xdr:cNvPr id="442" name="楕円 441"/>
        <xdr:cNvSpPr/>
      </xdr:nvSpPr>
      <xdr:spPr>
        <a:xfrm>
          <a:off x="162687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94178</xdr:rowOff>
    </xdr:from>
    <xdr:ext cx="405111" cy="259045"/>
    <xdr:sp macro="" textlink="">
      <xdr:nvSpPr>
        <xdr:cNvPr id="443" name="【学校施設】&#10;有形固定資産減価償却率該当値テキスト"/>
        <xdr:cNvSpPr txBox="1"/>
      </xdr:nvSpPr>
      <xdr:spPr>
        <a:xfrm>
          <a:off x="16357600"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63500</xdr:rowOff>
    </xdr:from>
    <xdr:to>
      <xdr:col>81</xdr:col>
      <xdr:colOff>101600</xdr:colOff>
      <xdr:row>62</xdr:row>
      <xdr:rowOff>165100</xdr:rowOff>
    </xdr:to>
    <xdr:sp macro="" textlink="">
      <xdr:nvSpPr>
        <xdr:cNvPr id="444" name="楕円 443"/>
        <xdr:cNvSpPr/>
      </xdr:nvSpPr>
      <xdr:spPr>
        <a:xfrm>
          <a:off x="15430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114300</xdr:rowOff>
    </xdr:from>
    <xdr:to>
      <xdr:col>85</xdr:col>
      <xdr:colOff>127000</xdr:colOff>
      <xdr:row>62</xdr:row>
      <xdr:rowOff>166551</xdr:rowOff>
    </xdr:to>
    <xdr:cxnSp macro="">
      <xdr:nvCxnSpPr>
        <xdr:cNvPr id="445" name="直線コネクタ 444"/>
        <xdr:cNvCxnSpPr/>
      </xdr:nvCxnSpPr>
      <xdr:spPr>
        <a:xfrm>
          <a:off x="15481300" y="1074420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114680</xdr:rowOff>
    </xdr:from>
    <xdr:ext cx="405111" cy="259045"/>
    <xdr:sp macro="" textlink="">
      <xdr:nvSpPr>
        <xdr:cNvPr id="446" name="n_1aveValue【学校施設】&#10;有形固定資産減価償却率"/>
        <xdr:cNvSpPr txBox="1"/>
      </xdr:nvSpPr>
      <xdr:spPr>
        <a:xfrm>
          <a:off x="15266044" y="10230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145704</xdr:rowOff>
    </xdr:from>
    <xdr:ext cx="405111" cy="259045"/>
    <xdr:sp macro="" textlink="">
      <xdr:nvSpPr>
        <xdr:cNvPr id="447" name="n_2aveValue【学校施設】&#10;有形固定資産減価償却率"/>
        <xdr:cNvSpPr txBox="1"/>
      </xdr:nvSpPr>
      <xdr:spPr>
        <a:xfrm>
          <a:off x="14389744" y="100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156227</xdr:rowOff>
    </xdr:from>
    <xdr:ext cx="405111" cy="259045"/>
    <xdr:sp macro="" textlink="">
      <xdr:nvSpPr>
        <xdr:cNvPr id="448" name="n_1mainValue【学校施設】&#10;有形固定資産減価償却率"/>
        <xdr:cNvSpPr txBox="1"/>
      </xdr:nvSpPr>
      <xdr:spPr>
        <a:xfrm>
          <a:off x="152660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60" name="直線コネクタ 45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1" name="テキスト ボックス 46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2" name="直線コネクタ 46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3" name="テキスト ボックス 46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4" name="直線コネクタ 46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5" name="テキスト ボックス 46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6" name="直線コネクタ 46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7" name="テキスト ボックス 46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8" name="直線コネクタ 46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9" name="テキスト ボックス 46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0" name="直線コネクタ 46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1" name="テキスト ボックス 47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2" name="直線コネクタ 4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3" name="テキスト ボックス 47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49530</xdr:rowOff>
    </xdr:from>
    <xdr:to>
      <xdr:col>116</xdr:col>
      <xdr:colOff>62864</xdr:colOff>
      <xdr:row>63</xdr:row>
      <xdr:rowOff>94162</xdr:rowOff>
    </xdr:to>
    <xdr:cxnSp macro="">
      <xdr:nvCxnSpPr>
        <xdr:cNvPr id="475" name="直線コネクタ 474"/>
        <xdr:cNvCxnSpPr/>
      </xdr:nvCxnSpPr>
      <xdr:spPr>
        <a:xfrm flipV="1">
          <a:off x="22160864" y="9479280"/>
          <a:ext cx="0" cy="1416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97989</xdr:rowOff>
    </xdr:from>
    <xdr:ext cx="469744" cy="259045"/>
    <xdr:sp macro="" textlink="">
      <xdr:nvSpPr>
        <xdr:cNvPr id="476" name="【学校施設】&#10;一人当たり面積最小値テキスト"/>
        <xdr:cNvSpPr txBox="1"/>
      </xdr:nvSpPr>
      <xdr:spPr>
        <a:xfrm>
          <a:off x="22199600" y="1089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94162</xdr:rowOff>
    </xdr:from>
    <xdr:to>
      <xdr:col>116</xdr:col>
      <xdr:colOff>152400</xdr:colOff>
      <xdr:row>63</xdr:row>
      <xdr:rowOff>94162</xdr:rowOff>
    </xdr:to>
    <xdr:cxnSp macro="">
      <xdr:nvCxnSpPr>
        <xdr:cNvPr id="477" name="直線コネクタ 476"/>
        <xdr:cNvCxnSpPr/>
      </xdr:nvCxnSpPr>
      <xdr:spPr>
        <a:xfrm>
          <a:off x="22072600" y="1089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167657</xdr:rowOff>
    </xdr:from>
    <xdr:ext cx="469744" cy="259045"/>
    <xdr:sp macro="" textlink="">
      <xdr:nvSpPr>
        <xdr:cNvPr id="478" name="【学校施設】&#10;一人当たり面積最大値テキスト"/>
        <xdr:cNvSpPr txBox="1"/>
      </xdr:nvSpPr>
      <xdr:spPr>
        <a:xfrm>
          <a:off x="22199600" y="925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49530</xdr:rowOff>
    </xdr:from>
    <xdr:to>
      <xdr:col>116</xdr:col>
      <xdr:colOff>152400</xdr:colOff>
      <xdr:row>55</xdr:row>
      <xdr:rowOff>49530</xdr:rowOff>
    </xdr:to>
    <xdr:cxnSp macro="">
      <xdr:nvCxnSpPr>
        <xdr:cNvPr id="479" name="直線コネクタ 478"/>
        <xdr:cNvCxnSpPr/>
      </xdr:nvCxnSpPr>
      <xdr:spPr>
        <a:xfrm>
          <a:off x="22072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67871</xdr:rowOff>
    </xdr:from>
    <xdr:ext cx="469744" cy="259045"/>
    <xdr:sp macro="" textlink="">
      <xdr:nvSpPr>
        <xdr:cNvPr id="480" name="【学校施設】&#10;一人当たり面積平均値テキスト"/>
        <xdr:cNvSpPr txBox="1"/>
      </xdr:nvSpPr>
      <xdr:spPr>
        <a:xfrm>
          <a:off x="22199600" y="10183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44994</xdr:rowOff>
    </xdr:from>
    <xdr:to>
      <xdr:col>116</xdr:col>
      <xdr:colOff>114300</xdr:colOff>
      <xdr:row>60</xdr:row>
      <xdr:rowOff>146594</xdr:rowOff>
    </xdr:to>
    <xdr:sp macro="" textlink="">
      <xdr:nvSpPr>
        <xdr:cNvPr id="481" name="フローチャート: 判断 480"/>
        <xdr:cNvSpPr/>
      </xdr:nvSpPr>
      <xdr:spPr>
        <a:xfrm>
          <a:off x="22110700" y="103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28666</xdr:rowOff>
    </xdr:from>
    <xdr:to>
      <xdr:col>112</xdr:col>
      <xdr:colOff>38100</xdr:colOff>
      <xdr:row>60</xdr:row>
      <xdr:rowOff>130266</xdr:rowOff>
    </xdr:to>
    <xdr:sp macro="" textlink="">
      <xdr:nvSpPr>
        <xdr:cNvPr id="482" name="フローチャート: 判断 481"/>
        <xdr:cNvSpPr/>
      </xdr:nvSpPr>
      <xdr:spPr>
        <a:xfrm>
          <a:off x="21272500" y="1031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57</xdr:row>
      <xdr:rowOff>150041</xdr:rowOff>
    </xdr:from>
    <xdr:to>
      <xdr:col>107</xdr:col>
      <xdr:colOff>101600</xdr:colOff>
      <xdr:row>58</xdr:row>
      <xdr:rowOff>80191</xdr:rowOff>
    </xdr:to>
    <xdr:sp macro="" textlink="">
      <xdr:nvSpPr>
        <xdr:cNvPr id="483" name="フローチャート: 判断 482"/>
        <xdr:cNvSpPr/>
      </xdr:nvSpPr>
      <xdr:spPr>
        <a:xfrm>
          <a:off x="20383500" y="992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88537</xdr:rowOff>
    </xdr:from>
    <xdr:to>
      <xdr:col>116</xdr:col>
      <xdr:colOff>114300</xdr:colOff>
      <xdr:row>61</xdr:row>
      <xdr:rowOff>18687</xdr:rowOff>
    </xdr:to>
    <xdr:sp macro="" textlink="">
      <xdr:nvSpPr>
        <xdr:cNvPr id="489" name="楕円 488"/>
        <xdr:cNvSpPr/>
      </xdr:nvSpPr>
      <xdr:spPr>
        <a:xfrm>
          <a:off x="22110700" y="1037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66964</xdr:rowOff>
    </xdr:from>
    <xdr:ext cx="469744" cy="259045"/>
    <xdr:sp macro="" textlink="">
      <xdr:nvSpPr>
        <xdr:cNvPr id="490" name="【学校施設】&#10;一人当たり面積該当値テキスト"/>
        <xdr:cNvSpPr txBox="1"/>
      </xdr:nvSpPr>
      <xdr:spPr>
        <a:xfrm>
          <a:off x="22199600" y="1035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60778</xdr:rowOff>
    </xdr:from>
    <xdr:to>
      <xdr:col>112</xdr:col>
      <xdr:colOff>38100</xdr:colOff>
      <xdr:row>57</xdr:row>
      <xdr:rowOff>162378</xdr:rowOff>
    </xdr:to>
    <xdr:sp macro="" textlink="">
      <xdr:nvSpPr>
        <xdr:cNvPr id="491" name="楕円 490"/>
        <xdr:cNvSpPr/>
      </xdr:nvSpPr>
      <xdr:spPr>
        <a:xfrm>
          <a:off x="21272500" y="983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111578</xdr:rowOff>
    </xdr:from>
    <xdr:to>
      <xdr:col>116</xdr:col>
      <xdr:colOff>63500</xdr:colOff>
      <xdr:row>60</xdr:row>
      <xdr:rowOff>139337</xdr:rowOff>
    </xdr:to>
    <xdr:cxnSp macro="">
      <xdr:nvCxnSpPr>
        <xdr:cNvPr id="492" name="直線コネクタ 491"/>
        <xdr:cNvCxnSpPr/>
      </xdr:nvCxnSpPr>
      <xdr:spPr>
        <a:xfrm>
          <a:off x="21323300" y="9884228"/>
          <a:ext cx="838200" cy="54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121393</xdr:rowOff>
    </xdr:from>
    <xdr:ext cx="469744" cy="259045"/>
    <xdr:sp macro="" textlink="">
      <xdr:nvSpPr>
        <xdr:cNvPr id="493" name="n_1aveValue【学校施設】&#10;一人当たり面積"/>
        <xdr:cNvSpPr txBox="1"/>
      </xdr:nvSpPr>
      <xdr:spPr>
        <a:xfrm>
          <a:off x="21075727" y="1040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96718</xdr:rowOff>
    </xdr:from>
    <xdr:ext cx="469744" cy="259045"/>
    <xdr:sp macro="" textlink="">
      <xdr:nvSpPr>
        <xdr:cNvPr id="494" name="n_2aveValue【学校施設】&#10;一人当たり面積"/>
        <xdr:cNvSpPr txBox="1"/>
      </xdr:nvSpPr>
      <xdr:spPr>
        <a:xfrm>
          <a:off x="20199427" y="969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7455</xdr:rowOff>
    </xdr:from>
    <xdr:ext cx="469744" cy="259045"/>
    <xdr:sp macro="" textlink="">
      <xdr:nvSpPr>
        <xdr:cNvPr id="495" name="n_1mainValue【学校施設】&#10;一人当たり面積"/>
        <xdr:cNvSpPr txBox="1"/>
      </xdr:nvSpPr>
      <xdr:spPr>
        <a:xfrm>
          <a:off x="21075727" y="960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4" name="テキスト ボックス 5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5" name="直線コネクタ 5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6" name="テキスト ボックス 50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7" name="直線コネクタ 50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8" name="テキスト ボックス 50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9" name="直線コネクタ 50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0" name="テキスト ボックス 50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1" name="直線コネクタ 51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2" name="テキスト ボックス 51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3" name="直線コネクタ 51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4" name="テキスト ボックス 51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5" name="直線コネクタ 51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6" name="テキスト ボックス 51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7" name="直線コネクタ 5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8" name="テキスト ボックス 51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93345</xdr:rowOff>
    </xdr:from>
    <xdr:to>
      <xdr:col>85</xdr:col>
      <xdr:colOff>126364</xdr:colOff>
      <xdr:row>86</xdr:row>
      <xdr:rowOff>148589</xdr:rowOff>
    </xdr:to>
    <xdr:cxnSp macro="">
      <xdr:nvCxnSpPr>
        <xdr:cNvPr id="520" name="直線コネクタ 519"/>
        <xdr:cNvCxnSpPr/>
      </xdr:nvCxnSpPr>
      <xdr:spPr>
        <a:xfrm flipV="1">
          <a:off x="16318864" y="134664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152416</xdr:rowOff>
    </xdr:from>
    <xdr:ext cx="405111" cy="259045"/>
    <xdr:sp macro="" textlink="">
      <xdr:nvSpPr>
        <xdr:cNvPr id="521" name="【児童館】&#10;有形固定資産減価償却率最小値テキスト"/>
        <xdr:cNvSpPr txBox="1"/>
      </xdr:nvSpPr>
      <xdr:spPr>
        <a:xfrm>
          <a:off x="16357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148589</xdr:rowOff>
    </xdr:from>
    <xdr:to>
      <xdr:col>86</xdr:col>
      <xdr:colOff>25400</xdr:colOff>
      <xdr:row>86</xdr:row>
      <xdr:rowOff>148589</xdr:rowOff>
    </xdr:to>
    <xdr:cxnSp macro="">
      <xdr:nvCxnSpPr>
        <xdr:cNvPr id="522" name="直線コネクタ 521"/>
        <xdr:cNvCxnSpPr/>
      </xdr:nvCxnSpPr>
      <xdr:spPr>
        <a:xfrm>
          <a:off x="16230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40022</xdr:rowOff>
    </xdr:from>
    <xdr:ext cx="405111" cy="259045"/>
    <xdr:sp macro="" textlink="">
      <xdr:nvSpPr>
        <xdr:cNvPr id="523" name="【児童館】&#10;有形固定資産減価償却率最大値テキスト"/>
        <xdr:cNvSpPr txBox="1"/>
      </xdr:nvSpPr>
      <xdr:spPr>
        <a:xfrm>
          <a:off x="16357600" y="1324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93345</xdr:rowOff>
    </xdr:from>
    <xdr:to>
      <xdr:col>86</xdr:col>
      <xdr:colOff>25400</xdr:colOff>
      <xdr:row>78</xdr:row>
      <xdr:rowOff>93345</xdr:rowOff>
    </xdr:to>
    <xdr:cxnSp macro="">
      <xdr:nvCxnSpPr>
        <xdr:cNvPr id="524" name="直線コネクタ 523"/>
        <xdr:cNvCxnSpPr/>
      </xdr:nvCxnSpPr>
      <xdr:spPr>
        <a:xfrm>
          <a:off x="16230600" y="1346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525" name="【児童館】&#10;有形固定資産減価償却率平均値テキスト"/>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526" name="フローチャート: 判断 525"/>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69214</xdr:rowOff>
    </xdr:from>
    <xdr:to>
      <xdr:col>81</xdr:col>
      <xdr:colOff>101600</xdr:colOff>
      <xdr:row>82</xdr:row>
      <xdr:rowOff>170814</xdr:rowOff>
    </xdr:to>
    <xdr:sp macro="" textlink="">
      <xdr:nvSpPr>
        <xdr:cNvPr id="527" name="フローチャート: 判断 526"/>
        <xdr:cNvSpPr/>
      </xdr:nvSpPr>
      <xdr:spPr>
        <a:xfrm>
          <a:off x="15430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55880</xdr:rowOff>
    </xdr:from>
    <xdr:to>
      <xdr:col>76</xdr:col>
      <xdr:colOff>165100</xdr:colOff>
      <xdr:row>80</xdr:row>
      <xdr:rowOff>157480</xdr:rowOff>
    </xdr:to>
    <xdr:sp macro="" textlink="">
      <xdr:nvSpPr>
        <xdr:cNvPr id="528" name="フローチャート: 判断 527"/>
        <xdr:cNvSpPr/>
      </xdr:nvSpPr>
      <xdr:spPr>
        <a:xfrm>
          <a:off x="14541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9" name="テキスト ボックス 5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0" name="テキスト ボックス 5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1" name="テキスト ボックス 5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2" name="テキスト ボックス 5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3" name="テキスト ボックス 5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124461</xdr:rowOff>
    </xdr:from>
    <xdr:to>
      <xdr:col>85</xdr:col>
      <xdr:colOff>177800</xdr:colOff>
      <xdr:row>79</xdr:row>
      <xdr:rowOff>54611</xdr:rowOff>
    </xdr:to>
    <xdr:sp macro="" textlink="">
      <xdr:nvSpPr>
        <xdr:cNvPr id="534" name="楕円 533"/>
        <xdr:cNvSpPr/>
      </xdr:nvSpPr>
      <xdr:spPr>
        <a:xfrm>
          <a:off x="162687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39388</xdr:rowOff>
    </xdr:from>
    <xdr:ext cx="405111" cy="259045"/>
    <xdr:sp macro="" textlink="">
      <xdr:nvSpPr>
        <xdr:cNvPr id="535" name="【児童館】&#10;有形固定資産減価償却率該当値テキスト"/>
        <xdr:cNvSpPr txBox="1"/>
      </xdr:nvSpPr>
      <xdr:spPr>
        <a:xfrm>
          <a:off x="16357600" y="13412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153036</xdr:rowOff>
    </xdr:from>
    <xdr:to>
      <xdr:col>81</xdr:col>
      <xdr:colOff>101600</xdr:colOff>
      <xdr:row>79</xdr:row>
      <xdr:rowOff>83186</xdr:rowOff>
    </xdr:to>
    <xdr:sp macro="" textlink="">
      <xdr:nvSpPr>
        <xdr:cNvPr id="536" name="楕円 535"/>
        <xdr:cNvSpPr/>
      </xdr:nvSpPr>
      <xdr:spPr>
        <a:xfrm>
          <a:off x="15430500" y="1352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3811</xdr:rowOff>
    </xdr:from>
    <xdr:to>
      <xdr:col>85</xdr:col>
      <xdr:colOff>127000</xdr:colOff>
      <xdr:row>79</xdr:row>
      <xdr:rowOff>32386</xdr:rowOff>
    </xdr:to>
    <xdr:cxnSp macro="">
      <xdr:nvCxnSpPr>
        <xdr:cNvPr id="537" name="直線コネクタ 536"/>
        <xdr:cNvCxnSpPr/>
      </xdr:nvCxnSpPr>
      <xdr:spPr>
        <a:xfrm flipV="1">
          <a:off x="15481300" y="13548361"/>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161941</xdr:rowOff>
    </xdr:from>
    <xdr:ext cx="405111" cy="259045"/>
    <xdr:sp macro="" textlink="">
      <xdr:nvSpPr>
        <xdr:cNvPr id="538" name="n_1aveValue【児童館】&#10;有形固定資産減価償却率"/>
        <xdr:cNvSpPr txBox="1"/>
      </xdr:nvSpPr>
      <xdr:spPr>
        <a:xfrm>
          <a:off x="152660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2557</xdr:rowOff>
    </xdr:from>
    <xdr:ext cx="405111" cy="259045"/>
    <xdr:sp macro="" textlink="">
      <xdr:nvSpPr>
        <xdr:cNvPr id="539" name="n_2aveValue【児童館】&#10;有形固定資産減価償却率"/>
        <xdr:cNvSpPr txBox="1"/>
      </xdr:nvSpPr>
      <xdr:spPr>
        <a:xfrm>
          <a:off x="14389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99713</xdr:rowOff>
    </xdr:from>
    <xdr:ext cx="405111" cy="259045"/>
    <xdr:sp macro="" textlink="">
      <xdr:nvSpPr>
        <xdr:cNvPr id="540" name="n_1mainValue【児童館】&#10;有形固定資産減価償却率"/>
        <xdr:cNvSpPr txBox="1"/>
      </xdr:nvSpPr>
      <xdr:spPr>
        <a:xfrm>
          <a:off x="15266044" y="1330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1" name="正方形/長方形 5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2" name="正方形/長方形 5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3" name="正方形/長方形 5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4" name="正方形/長方形 5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5" name="正方形/長方形 5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6" name="正方形/長方形 5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7" name="正方形/長方形 5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8" name="正方形/長方形 5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9" name="テキスト ボックス 5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0" name="直線コネクタ 5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51" name="直線コネクタ 55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52" name="テキスト ボックス 55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3" name="直線コネクタ 55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4" name="テキスト ボックス 55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5" name="直線コネクタ 55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6" name="テキスト ボックス 55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7" name="直線コネクタ 55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8" name="テキスト ボックス 55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9" name="直線コネクタ 55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60" name="テキスト ボックス 55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61" name="直線コネクタ 56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62" name="テキスト ボックス 56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3" name="直線コネクタ 5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4" name="テキスト ボックス 5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100693</xdr:rowOff>
    </xdr:from>
    <xdr:to>
      <xdr:col>116</xdr:col>
      <xdr:colOff>62864</xdr:colOff>
      <xdr:row>86</xdr:row>
      <xdr:rowOff>38100</xdr:rowOff>
    </xdr:to>
    <xdr:cxnSp macro="">
      <xdr:nvCxnSpPr>
        <xdr:cNvPr id="566" name="直線コネクタ 565"/>
        <xdr:cNvCxnSpPr/>
      </xdr:nvCxnSpPr>
      <xdr:spPr>
        <a:xfrm flipV="1">
          <a:off x="22160864" y="13302343"/>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567"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568" name="直線コネクタ 567"/>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47370</xdr:rowOff>
    </xdr:from>
    <xdr:ext cx="469744" cy="259045"/>
    <xdr:sp macro="" textlink="">
      <xdr:nvSpPr>
        <xdr:cNvPr id="569" name="【児童館】&#10;一人当たり面積最大値テキスト"/>
        <xdr:cNvSpPr txBox="1"/>
      </xdr:nvSpPr>
      <xdr:spPr>
        <a:xfrm>
          <a:off x="22199600" y="1307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100693</xdr:rowOff>
    </xdr:from>
    <xdr:to>
      <xdr:col>116</xdr:col>
      <xdr:colOff>152400</xdr:colOff>
      <xdr:row>77</xdr:row>
      <xdr:rowOff>100693</xdr:rowOff>
    </xdr:to>
    <xdr:cxnSp macro="">
      <xdr:nvCxnSpPr>
        <xdr:cNvPr id="570" name="直線コネクタ 569"/>
        <xdr:cNvCxnSpPr/>
      </xdr:nvCxnSpPr>
      <xdr:spPr>
        <a:xfrm>
          <a:off x="22072600" y="1330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129920</xdr:rowOff>
    </xdr:from>
    <xdr:ext cx="469744" cy="259045"/>
    <xdr:sp macro="" textlink="">
      <xdr:nvSpPr>
        <xdr:cNvPr id="571" name="【児童館】&#10;一人当たり面積平均値テキスト"/>
        <xdr:cNvSpPr txBox="1"/>
      </xdr:nvSpPr>
      <xdr:spPr>
        <a:xfrm>
          <a:off x="22199600" y="14017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107043</xdr:rowOff>
    </xdr:from>
    <xdr:to>
      <xdr:col>116</xdr:col>
      <xdr:colOff>114300</xdr:colOff>
      <xdr:row>83</xdr:row>
      <xdr:rowOff>37193</xdr:rowOff>
    </xdr:to>
    <xdr:sp macro="" textlink="">
      <xdr:nvSpPr>
        <xdr:cNvPr id="572" name="フローチャート: 判断 571"/>
        <xdr:cNvSpPr/>
      </xdr:nvSpPr>
      <xdr:spPr>
        <a:xfrm>
          <a:off x="22110700" y="1416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25400</xdr:rowOff>
    </xdr:from>
    <xdr:to>
      <xdr:col>112</xdr:col>
      <xdr:colOff>38100</xdr:colOff>
      <xdr:row>84</xdr:row>
      <xdr:rowOff>127000</xdr:rowOff>
    </xdr:to>
    <xdr:sp macro="" textlink="">
      <xdr:nvSpPr>
        <xdr:cNvPr id="573" name="フローチャート: 判断 572"/>
        <xdr:cNvSpPr/>
      </xdr:nvSpPr>
      <xdr:spPr>
        <a:xfrm>
          <a:off x="21272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153307</xdr:rowOff>
    </xdr:from>
    <xdr:to>
      <xdr:col>107</xdr:col>
      <xdr:colOff>101600</xdr:colOff>
      <xdr:row>84</xdr:row>
      <xdr:rowOff>83457</xdr:rowOff>
    </xdr:to>
    <xdr:sp macro="" textlink="">
      <xdr:nvSpPr>
        <xdr:cNvPr id="574" name="フローチャート: 判断 573"/>
        <xdr:cNvSpPr/>
      </xdr:nvSpPr>
      <xdr:spPr>
        <a:xfrm>
          <a:off x="203835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5" name="テキスト ボックス 5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6" name="テキスト ボックス 5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7" name="テキスト ボックス 5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8" name="テキスト ボックス 5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9" name="テキスト ボックス 5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166914</xdr:rowOff>
    </xdr:from>
    <xdr:to>
      <xdr:col>116</xdr:col>
      <xdr:colOff>114300</xdr:colOff>
      <xdr:row>85</xdr:row>
      <xdr:rowOff>97064</xdr:rowOff>
    </xdr:to>
    <xdr:sp macro="" textlink="">
      <xdr:nvSpPr>
        <xdr:cNvPr id="580" name="楕円 579"/>
        <xdr:cNvSpPr/>
      </xdr:nvSpPr>
      <xdr:spPr>
        <a:xfrm>
          <a:off x="221107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145341</xdr:rowOff>
    </xdr:from>
    <xdr:ext cx="469744" cy="259045"/>
    <xdr:sp macro="" textlink="">
      <xdr:nvSpPr>
        <xdr:cNvPr id="581" name="【児童館】&#10;一人当たり面積該当値テキスト"/>
        <xdr:cNvSpPr txBox="1"/>
      </xdr:nvSpPr>
      <xdr:spPr>
        <a:xfrm>
          <a:off x="22199600"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166914</xdr:rowOff>
    </xdr:from>
    <xdr:to>
      <xdr:col>112</xdr:col>
      <xdr:colOff>38100</xdr:colOff>
      <xdr:row>85</xdr:row>
      <xdr:rowOff>97064</xdr:rowOff>
    </xdr:to>
    <xdr:sp macro="" textlink="">
      <xdr:nvSpPr>
        <xdr:cNvPr id="582" name="楕円 581"/>
        <xdr:cNvSpPr/>
      </xdr:nvSpPr>
      <xdr:spPr>
        <a:xfrm>
          <a:off x="21272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46264</xdr:rowOff>
    </xdr:from>
    <xdr:to>
      <xdr:col>116</xdr:col>
      <xdr:colOff>63500</xdr:colOff>
      <xdr:row>85</xdr:row>
      <xdr:rowOff>46264</xdr:rowOff>
    </xdr:to>
    <xdr:cxnSp macro="">
      <xdr:nvCxnSpPr>
        <xdr:cNvPr id="583" name="直線コネクタ 582"/>
        <xdr:cNvCxnSpPr/>
      </xdr:nvCxnSpPr>
      <xdr:spPr>
        <a:xfrm>
          <a:off x="21323300" y="146195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143527</xdr:rowOff>
    </xdr:from>
    <xdr:ext cx="469744" cy="259045"/>
    <xdr:sp macro="" textlink="">
      <xdr:nvSpPr>
        <xdr:cNvPr id="584" name="n_1aveValue【児童館】&#10;一人当たり面積"/>
        <xdr:cNvSpPr txBox="1"/>
      </xdr:nvSpPr>
      <xdr:spPr>
        <a:xfrm>
          <a:off x="210757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99984</xdr:rowOff>
    </xdr:from>
    <xdr:ext cx="469744" cy="259045"/>
    <xdr:sp macro="" textlink="">
      <xdr:nvSpPr>
        <xdr:cNvPr id="585" name="n_2aveValue【児童館】&#10;一人当たり面積"/>
        <xdr:cNvSpPr txBox="1"/>
      </xdr:nvSpPr>
      <xdr:spPr>
        <a:xfrm>
          <a:off x="20199427" y="1415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88191</xdr:rowOff>
    </xdr:from>
    <xdr:ext cx="469744" cy="259045"/>
    <xdr:sp macro="" textlink="">
      <xdr:nvSpPr>
        <xdr:cNvPr id="586" name="n_1mainValue【児童館】&#10;一人当たり面積"/>
        <xdr:cNvSpPr txBox="1"/>
      </xdr:nvSpPr>
      <xdr:spPr>
        <a:xfrm>
          <a:off x="21075727" y="146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7" name="正方形/長方形 5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8" name="正方形/長方形 58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9" name="正方形/長方形 58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0" name="正方形/長方形 58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1" name="正方形/長方形 59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2" name="正方形/長方形 59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3" name="正方形/長方形 59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4" name="正方形/長方形 59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5" name="テキスト ボックス 59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6" name="直線コネクタ 59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7" name="テキスト ボックス 59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98" name="直線コネクタ 59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599" name="テキスト ボックス 598"/>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0" name="直線コネクタ 59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1" name="テキスト ボックス 60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2" name="直線コネクタ 60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3" name="テキスト ボックス 60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4" name="直線コネクタ 60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5" name="テキスト ボックス 60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6" name="直線コネクタ 60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7" name="テキスト ボックス 60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8" name="直線コネクタ 60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9" name="テキスト ボックス 60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0" name="直線コネクタ 6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1" name="テキスト ボックス 61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50074</xdr:rowOff>
    </xdr:from>
    <xdr:to>
      <xdr:col>85</xdr:col>
      <xdr:colOff>126364</xdr:colOff>
      <xdr:row>108</xdr:row>
      <xdr:rowOff>37012</xdr:rowOff>
    </xdr:to>
    <xdr:cxnSp macro="">
      <xdr:nvCxnSpPr>
        <xdr:cNvPr id="613" name="直線コネクタ 612"/>
        <xdr:cNvCxnSpPr/>
      </xdr:nvCxnSpPr>
      <xdr:spPr>
        <a:xfrm flipV="1">
          <a:off x="16318864" y="17195074"/>
          <a:ext cx="0" cy="1358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40839</xdr:rowOff>
    </xdr:from>
    <xdr:ext cx="405111" cy="259045"/>
    <xdr:sp macro="" textlink="">
      <xdr:nvSpPr>
        <xdr:cNvPr id="614" name="【公民館】&#10;有形固定資産減価償却率最小値テキスト"/>
        <xdr:cNvSpPr txBox="1"/>
      </xdr:nvSpPr>
      <xdr:spPr>
        <a:xfrm>
          <a:off x="16357600" y="1855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37012</xdr:rowOff>
    </xdr:from>
    <xdr:to>
      <xdr:col>86</xdr:col>
      <xdr:colOff>25400</xdr:colOff>
      <xdr:row>108</xdr:row>
      <xdr:rowOff>37012</xdr:rowOff>
    </xdr:to>
    <xdr:cxnSp macro="">
      <xdr:nvCxnSpPr>
        <xdr:cNvPr id="615" name="直線コネクタ 614"/>
        <xdr:cNvCxnSpPr/>
      </xdr:nvCxnSpPr>
      <xdr:spPr>
        <a:xfrm>
          <a:off x="16230600" y="1855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168201</xdr:rowOff>
    </xdr:from>
    <xdr:ext cx="405111" cy="259045"/>
    <xdr:sp macro="" textlink="">
      <xdr:nvSpPr>
        <xdr:cNvPr id="616" name="【公民館】&#10;有形固定資産減価償却率最大値テキスト"/>
        <xdr:cNvSpPr txBox="1"/>
      </xdr:nvSpPr>
      <xdr:spPr>
        <a:xfrm>
          <a:off x="16357600" y="16970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50074</xdr:rowOff>
    </xdr:from>
    <xdr:to>
      <xdr:col>86</xdr:col>
      <xdr:colOff>25400</xdr:colOff>
      <xdr:row>100</xdr:row>
      <xdr:rowOff>50074</xdr:rowOff>
    </xdr:to>
    <xdr:cxnSp macro="">
      <xdr:nvCxnSpPr>
        <xdr:cNvPr id="617" name="直線コネクタ 616"/>
        <xdr:cNvCxnSpPr/>
      </xdr:nvCxnSpPr>
      <xdr:spPr>
        <a:xfrm>
          <a:off x="16230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5459</xdr:rowOff>
    </xdr:from>
    <xdr:ext cx="405111" cy="259045"/>
    <xdr:sp macro="" textlink="">
      <xdr:nvSpPr>
        <xdr:cNvPr id="618" name="【公民館】&#10;有形固定資産減価償却率平均値テキスト"/>
        <xdr:cNvSpPr txBox="1"/>
      </xdr:nvSpPr>
      <xdr:spPr>
        <a:xfrm>
          <a:off x="16357600" y="180077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27032</xdr:rowOff>
    </xdr:from>
    <xdr:to>
      <xdr:col>85</xdr:col>
      <xdr:colOff>177800</xdr:colOff>
      <xdr:row>105</xdr:row>
      <xdr:rowOff>128632</xdr:rowOff>
    </xdr:to>
    <xdr:sp macro="" textlink="">
      <xdr:nvSpPr>
        <xdr:cNvPr id="619" name="フローチャート: 判断 618"/>
        <xdr:cNvSpPr/>
      </xdr:nvSpPr>
      <xdr:spPr>
        <a:xfrm>
          <a:off x="162687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51526</xdr:rowOff>
    </xdr:from>
    <xdr:to>
      <xdr:col>81</xdr:col>
      <xdr:colOff>101600</xdr:colOff>
      <xdr:row>106</xdr:row>
      <xdr:rowOff>153126</xdr:rowOff>
    </xdr:to>
    <xdr:sp macro="" textlink="">
      <xdr:nvSpPr>
        <xdr:cNvPr id="620" name="フローチャート: 判断 619"/>
        <xdr:cNvSpPr/>
      </xdr:nvSpPr>
      <xdr:spPr>
        <a:xfrm>
          <a:off x="1543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111942</xdr:rowOff>
    </xdr:from>
    <xdr:to>
      <xdr:col>76</xdr:col>
      <xdr:colOff>165100</xdr:colOff>
      <xdr:row>106</xdr:row>
      <xdr:rowOff>42092</xdr:rowOff>
    </xdr:to>
    <xdr:sp macro="" textlink="">
      <xdr:nvSpPr>
        <xdr:cNvPr id="621" name="フローチャート: 判断 620"/>
        <xdr:cNvSpPr/>
      </xdr:nvSpPr>
      <xdr:spPr>
        <a:xfrm>
          <a:off x="14541500" y="1811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2" name="テキスト ボックス 6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3" name="テキスト ボックス 6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4" name="テキスト ボックス 6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5" name="テキスト ボックス 6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6" name="テキスト ボックス 6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44994</xdr:rowOff>
    </xdr:from>
    <xdr:to>
      <xdr:col>85</xdr:col>
      <xdr:colOff>177800</xdr:colOff>
      <xdr:row>104</xdr:row>
      <xdr:rowOff>146594</xdr:rowOff>
    </xdr:to>
    <xdr:sp macro="" textlink="">
      <xdr:nvSpPr>
        <xdr:cNvPr id="627" name="楕円 626"/>
        <xdr:cNvSpPr/>
      </xdr:nvSpPr>
      <xdr:spPr>
        <a:xfrm>
          <a:off x="162687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67871</xdr:rowOff>
    </xdr:from>
    <xdr:ext cx="405111" cy="259045"/>
    <xdr:sp macro="" textlink="">
      <xdr:nvSpPr>
        <xdr:cNvPr id="628" name="【公民館】&#10;有形固定資産減価償却率該当値テキスト"/>
        <xdr:cNvSpPr txBox="1"/>
      </xdr:nvSpPr>
      <xdr:spPr>
        <a:xfrm>
          <a:off x="16357600" y="17727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113574</xdr:rowOff>
    </xdr:from>
    <xdr:to>
      <xdr:col>81</xdr:col>
      <xdr:colOff>101600</xdr:colOff>
      <xdr:row>105</xdr:row>
      <xdr:rowOff>43724</xdr:rowOff>
    </xdr:to>
    <xdr:sp macro="" textlink="">
      <xdr:nvSpPr>
        <xdr:cNvPr id="629" name="楕円 628"/>
        <xdr:cNvSpPr/>
      </xdr:nvSpPr>
      <xdr:spPr>
        <a:xfrm>
          <a:off x="154305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95794</xdr:rowOff>
    </xdr:from>
    <xdr:to>
      <xdr:col>85</xdr:col>
      <xdr:colOff>127000</xdr:colOff>
      <xdr:row>104</xdr:row>
      <xdr:rowOff>164374</xdr:rowOff>
    </xdr:to>
    <xdr:cxnSp macro="">
      <xdr:nvCxnSpPr>
        <xdr:cNvPr id="630" name="直線コネクタ 629"/>
        <xdr:cNvCxnSpPr/>
      </xdr:nvCxnSpPr>
      <xdr:spPr>
        <a:xfrm flipV="1">
          <a:off x="15481300" y="1792659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144253</xdr:rowOff>
    </xdr:from>
    <xdr:ext cx="405111" cy="259045"/>
    <xdr:sp macro="" textlink="">
      <xdr:nvSpPr>
        <xdr:cNvPr id="631" name="n_1aveValue【公民館】&#10;有形固定資産減価償却率"/>
        <xdr:cNvSpPr txBox="1"/>
      </xdr:nvSpPr>
      <xdr:spPr>
        <a:xfrm>
          <a:off x="152660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58619</xdr:rowOff>
    </xdr:from>
    <xdr:ext cx="405111" cy="259045"/>
    <xdr:sp macro="" textlink="">
      <xdr:nvSpPr>
        <xdr:cNvPr id="632" name="n_2aveValue【公民館】&#10;有形固定資産減価償却率"/>
        <xdr:cNvSpPr txBox="1"/>
      </xdr:nvSpPr>
      <xdr:spPr>
        <a:xfrm>
          <a:off x="14389744" y="17889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60251</xdr:rowOff>
    </xdr:from>
    <xdr:ext cx="405111" cy="259045"/>
    <xdr:sp macro="" textlink="">
      <xdr:nvSpPr>
        <xdr:cNvPr id="633" name="n_1mainValue【公民館】&#10;有形固定資産減価償却率"/>
        <xdr:cNvSpPr txBox="1"/>
      </xdr:nvSpPr>
      <xdr:spPr>
        <a:xfrm>
          <a:off x="152660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4" name="正方形/長方形 6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5" name="正方形/長方形 6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6" name="正方形/長方形 6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7" name="正方形/長方形 6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8" name="正方形/長方形 6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9" name="正方形/長方形 6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0" name="正方形/長方形 6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1" name="正方形/長方形 6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2" name="テキスト ボックス 6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3" name="直線コネクタ 6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4" name="直線コネクタ 64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5" name="テキスト ボックス 64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6" name="直線コネクタ 64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7" name="テキスト ボックス 64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8" name="直線コネクタ 64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9" name="テキスト ボックス 64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0" name="直線コネクタ 64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1" name="テキスト ボックス 65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2" name="直線コネクタ 65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3" name="テキスト ボックス 65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4" name="直線コネクタ 6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5" name="テキスト ボックス 6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90170</xdr:rowOff>
    </xdr:from>
    <xdr:to>
      <xdr:col>116</xdr:col>
      <xdr:colOff>62864</xdr:colOff>
      <xdr:row>108</xdr:row>
      <xdr:rowOff>68580</xdr:rowOff>
    </xdr:to>
    <xdr:cxnSp macro="">
      <xdr:nvCxnSpPr>
        <xdr:cNvPr id="657" name="直線コネクタ 656"/>
        <xdr:cNvCxnSpPr/>
      </xdr:nvCxnSpPr>
      <xdr:spPr>
        <a:xfrm flipV="1">
          <a:off x="22160864" y="17063720"/>
          <a:ext cx="0" cy="152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72407</xdr:rowOff>
    </xdr:from>
    <xdr:ext cx="469744" cy="259045"/>
    <xdr:sp macro="" textlink="">
      <xdr:nvSpPr>
        <xdr:cNvPr id="658" name="【公民館】&#10;一人当たり面積最小値テキスト"/>
        <xdr:cNvSpPr txBox="1"/>
      </xdr:nvSpPr>
      <xdr:spPr>
        <a:xfrm>
          <a:off x="22199600"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68580</xdr:rowOff>
    </xdr:from>
    <xdr:to>
      <xdr:col>116</xdr:col>
      <xdr:colOff>152400</xdr:colOff>
      <xdr:row>108</xdr:row>
      <xdr:rowOff>68580</xdr:rowOff>
    </xdr:to>
    <xdr:cxnSp macro="">
      <xdr:nvCxnSpPr>
        <xdr:cNvPr id="659" name="直線コネクタ 658"/>
        <xdr:cNvCxnSpPr/>
      </xdr:nvCxnSpPr>
      <xdr:spPr>
        <a:xfrm>
          <a:off x="22072600" y="1858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36847</xdr:rowOff>
    </xdr:from>
    <xdr:ext cx="469744" cy="259045"/>
    <xdr:sp macro="" textlink="">
      <xdr:nvSpPr>
        <xdr:cNvPr id="660" name="【公民館】&#10;一人当たり面積最大値テキスト"/>
        <xdr:cNvSpPr txBox="1"/>
      </xdr:nvSpPr>
      <xdr:spPr>
        <a:xfrm>
          <a:off x="22199600" y="1683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90170</xdr:rowOff>
    </xdr:from>
    <xdr:to>
      <xdr:col>116</xdr:col>
      <xdr:colOff>152400</xdr:colOff>
      <xdr:row>99</xdr:row>
      <xdr:rowOff>90170</xdr:rowOff>
    </xdr:to>
    <xdr:cxnSp macro="">
      <xdr:nvCxnSpPr>
        <xdr:cNvPr id="661" name="直線コネクタ 660"/>
        <xdr:cNvCxnSpPr/>
      </xdr:nvCxnSpPr>
      <xdr:spPr>
        <a:xfrm>
          <a:off x="22072600" y="1706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160038</xdr:rowOff>
    </xdr:from>
    <xdr:ext cx="469744" cy="259045"/>
    <xdr:sp macro="" textlink="">
      <xdr:nvSpPr>
        <xdr:cNvPr id="662" name="【公民館】&#10;一人当たり面積平均値テキスト"/>
        <xdr:cNvSpPr txBox="1"/>
      </xdr:nvSpPr>
      <xdr:spPr>
        <a:xfrm>
          <a:off x="22199600" y="18162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10161</xdr:rowOff>
    </xdr:from>
    <xdr:to>
      <xdr:col>116</xdr:col>
      <xdr:colOff>114300</xdr:colOff>
      <xdr:row>106</xdr:row>
      <xdr:rowOff>111761</xdr:rowOff>
    </xdr:to>
    <xdr:sp macro="" textlink="">
      <xdr:nvSpPr>
        <xdr:cNvPr id="663" name="フローチャート: 判断 662"/>
        <xdr:cNvSpPr/>
      </xdr:nvSpPr>
      <xdr:spPr>
        <a:xfrm>
          <a:off x="221107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64" name="フローチャート: 判断 663"/>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81280</xdr:rowOff>
    </xdr:from>
    <xdr:to>
      <xdr:col>107</xdr:col>
      <xdr:colOff>101600</xdr:colOff>
      <xdr:row>107</xdr:row>
      <xdr:rowOff>11430</xdr:rowOff>
    </xdr:to>
    <xdr:sp macro="" textlink="">
      <xdr:nvSpPr>
        <xdr:cNvPr id="665" name="フローチャート: 判断 664"/>
        <xdr:cNvSpPr/>
      </xdr:nvSpPr>
      <xdr:spPr>
        <a:xfrm>
          <a:off x="20383500" y="1825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6" name="テキスト ボックス 6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7" name="テキスト ボックス 6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8" name="テキスト ボックス 6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9" name="テキスト ボックス 6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0" name="テキスト ボックス 6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68580</xdr:rowOff>
    </xdr:from>
    <xdr:to>
      <xdr:col>116</xdr:col>
      <xdr:colOff>114300</xdr:colOff>
      <xdr:row>105</xdr:row>
      <xdr:rowOff>170180</xdr:rowOff>
    </xdr:to>
    <xdr:sp macro="" textlink="">
      <xdr:nvSpPr>
        <xdr:cNvPr id="671" name="楕円 670"/>
        <xdr:cNvSpPr/>
      </xdr:nvSpPr>
      <xdr:spPr>
        <a:xfrm>
          <a:off x="22110700" y="1807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91457</xdr:rowOff>
    </xdr:from>
    <xdr:ext cx="469744" cy="259045"/>
    <xdr:sp macro="" textlink="">
      <xdr:nvSpPr>
        <xdr:cNvPr id="672" name="【公民館】&#10;一人当たり面積該当値テキスト"/>
        <xdr:cNvSpPr txBox="1"/>
      </xdr:nvSpPr>
      <xdr:spPr>
        <a:xfrm>
          <a:off x="22199600" y="1792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77470</xdr:rowOff>
    </xdr:from>
    <xdr:to>
      <xdr:col>112</xdr:col>
      <xdr:colOff>38100</xdr:colOff>
      <xdr:row>106</xdr:row>
      <xdr:rowOff>7620</xdr:rowOff>
    </xdr:to>
    <xdr:sp macro="" textlink="">
      <xdr:nvSpPr>
        <xdr:cNvPr id="673" name="楕円 672"/>
        <xdr:cNvSpPr/>
      </xdr:nvSpPr>
      <xdr:spPr>
        <a:xfrm>
          <a:off x="21272500" y="1807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119380</xdr:rowOff>
    </xdr:from>
    <xdr:to>
      <xdr:col>116</xdr:col>
      <xdr:colOff>63500</xdr:colOff>
      <xdr:row>105</xdr:row>
      <xdr:rowOff>128270</xdr:rowOff>
    </xdr:to>
    <xdr:cxnSp macro="">
      <xdr:nvCxnSpPr>
        <xdr:cNvPr id="674" name="直線コネクタ 673"/>
        <xdr:cNvCxnSpPr/>
      </xdr:nvCxnSpPr>
      <xdr:spPr>
        <a:xfrm flipV="1">
          <a:off x="21323300" y="1812163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144797</xdr:rowOff>
    </xdr:from>
    <xdr:ext cx="469744" cy="259045"/>
    <xdr:sp macro="" textlink="">
      <xdr:nvSpPr>
        <xdr:cNvPr id="675" name="n_1aveValue【公民館】&#10;一人当たり面積"/>
        <xdr:cNvSpPr txBox="1"/>
      </xdr:nvSpPr>
      <xdr:spPr>
        <a:xfrm>
          <a:off x="210757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27957</xdr:rowOff>
    </xdr:from>
    <xdr:ext cx="469744" cy="259045"/>
    <xdr:sp macro="" textlink="">
      <xdr:nvSpPr>
        <xdr:cNvPr id="676" name="n_2aveValue【公民館】&#10;一人当たり面積"/>
        <xdr:cNvSpPr txBox="1"/>
      </xdr:nvSpPr>
      <xdr:spPr>
        <a:xfrm>
          <a:off x="20199427" y="1803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24147</xdr:rowOff>
    </xdr:from>
    <xdr:ext cx="469744" cy="259045"/>
    <xdr:sp macro="" textlink="">
      <xdr:nvSpPr>
        <xdr:cNvPr id="677" name="n_1mainValue【公民館】&#10;一人当たり面積"/>
        <xdr:cNvSpPr txBox="1"/>
      </xdr:nvSpPr>
      <xdr:spPr>
        <a:xfrm>
          <a:off x="21075727" y="1785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8" name="正方形/長方形 6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9" name="正方形/長方形 6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0" name="テキスト ボックス 6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類似団体と比較して有形固定資産減価償却率が高くなっている施設は、公営住宅、橋りょう・トンネル、児童館、公民館である。特に公営住宅は、有形固定資産減価償却率が</a:t>
          </a:r>
          <a:r>
            <a:rPr kumimoji="1" lang="en-US" altLang="ja-JP" sz="1400">
              <a:latin typeface="ＭＳ Ｐゴシック" panose="020B0600070205080204" pitchFamily="50" charset="-128"/>
              <a:ea typeface="ＭＳ Ｐゴシック" panose="020B0600070205080204" pitchFamily="50" charset="-128"/>
            </a:rPr>
            <a:t>89.0</a:t>
          </a:r>
          <a:r>
            <a:rPr kumimoji="1" lang="ja-JP" altLang="en-US" sz="1400">
              <a:latin typeface="ＭＳ Ｐゴシック" panose="020B0600070205080204" pitchFamily="50" charset="-128"/>
              <a:ea typeface="ＭＳ Ｐゴシック" panose="020B0600070205080204" pitchFamily="50" charset="-128"/>
            </a:rPr>
            <a:t>％で類似団体内平均値と比較して</a:t>
          </a:r>
          <a:r>
            <a:rPr kumimoji="1" lang="en-US" altLang="ja-JP" sz="1400">
              <a:latin typeface="ＭＳ Ｐゴシック" panose="020B0600070205080204" pitchFamily="50" charset="-128"/>
              <a:ea typeface="ＭＳ Ｐゴシック" panose="020B0600070205080204" pitchFamily="50" charset="-128"/>
            </a:rPr>
            <a:t>39.5</a:t>
          </a:r>
          <a:r>
            <a:rPr kumimoji="1" lang="ja-JP" altLang="en-US" sz="1400">
              <a:latin typeface="ＭＳ Ｐゴシック" panose="020B0600070205080204" pitchFamily="50" charset="-128"/>
              <a:ea typeface="ＭＳ Ｐゴシック" panose="020B0600070205080204" pitchFamily="50" charset="-128"/>
            </a:rPr>
            <a:t>％も高く、施設の老朽化がかなり進行して改修・更新等の早急な対応が必要な状況となっている。また、橋りょう・トンネルは、有形固定資産減価償却率が</a:t>
          </a:r>
          <a:r>
            <a:rPr kumimoji="1" lang="en-US" altLang="ja-JP" sz="1400">
              <a:latin typeface="ＭＳ Ｐゴシック" panose="020B0600070205080204" pitchFamily="50" charset="-128"/>
              <a:ea typeface="ＭＳ Ｐゴシック" panose="020B0600070205080204" pitchFamily="50" charset="-128"/>
            </a:rPr>
            <a:t>69.7</a:t>
          </a:r>
          <a:r>
            <a:rPr kumimoji="1" lang="ja-JP" altLang="en-US" sz="1400">
              <a:latin typeface="ＭＳ Ｐゴシック" panose="020B0600070205080204" pitchFamily="50" charset="-128"/>
              <a:ea typeface="ＭＳ Ｐゴシック" panose="020B0600070205080204" pitchFamily="50" charset="-128"/>
            </a:rPr>
            <a:t>％で類似団体内平均値と比較して</a:t>
          </a:r>
          <a:r>
            <a:rPr kumimoji="1" lang="en-US" altLang="ja-JP" sz="1400">
              <a:latin typeface="ＭＳ Ｐゴシック" panose="020B0600070205080204" pitchFamily="50" charset="-128"/>
              <a:ea typeface="ＭＳ Ｐゴシック" panose="020B0600070205080204" pitchFamily="50" charset="-128"/>
            </a:rPr>
            <a:t>12.0</a:t>
          </a:r>
          <a:r>
            <a:rPr kumimoji="1" lang="ja-JP" altLang="en-US" sz="1400">
              <a:latin typeface="ＭＳ Ｐゴシック" panose="020B0600070205080204" pitchFamily="50" charset="-128"/>
              <a:ea typeface="ＭＳ Ｐゴシック" panose="020B0600070205080204" pitchFamily="50" charset="-128"/>
            </a:rPr>
            <a:t>％高く、一人当たり有形固定資産（償却資産）額も高いため、適時・適正で計画的な改修・長寿命化等を行っていく必要がある。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認定こども園・幼稚園・保育所は、有形固定資産償却率</a:t>
          </a:r>
          <a:r>
            <a:rPr kumimoji="1" lang="en-US" altLang="ja-JP" sz="1400">
              <a:latin typeface="ＭＳ Ｐゴシック" panose="020B0600070205080204" pitchFamily="50" charset="-128"/>
              <a:ea typeface="ＭＳ Ｐゴシック" panose="020B0600070205080204" pitchFamily="50" charset="-128"/>
            </a:rPr>
            <a:t>30.8</a:t>
          </a:r>
          <a:r>
            <a:rPr kumimoji="1" lang="ja-JP" altLang="en-US" sz="1400">
              <a:latin typeface="ＭＳ Ｐゴシック" panose="020B0600070205080204" pitchFamily="50" charset="-128"/>
              <a:ea typeface="ＭＳ Ｐゴシック" panose="020B0600070205080204" pitchFamily="50" charset="-128"/>
            </a:rPr>
            <a:t>％で類似団体内平均値と比較して</a:t>
          </a:r>
          <a:r>
            <a:rPr kumimoji="1" lang="en-US" altLang="ja-JP" sz="1400">
              <a:latin typeface="ＭＳ Ｐゴシック" panose="020B0600070205080204" pitchFamily="50" charset="-128"/>
              <a:ea typeface="ＭＳ Ｐゴシック" panose="020B0600070205080204" pitchFamily="50" charset="-128"/>
            </a:rPr>
            <a:t>25.4</a:t>
          </a:r>
          <a:r>
            <a:rPr kumimoji="1" lang="ja-JP" altLang="en-US" sz="1400">
              <a:latin typeface="ＭＳ Ｐゴシック" panose="020B0600070205080204" pitchFamily="50" charset="-128"/>
              <a:ea typeface="ＭＳ Ｐゴシック" panose="020B0600070205080204" pitchFamily="50" charset="-128"/>
            </a:rPr>
            <a:t>％低いが、これは、保育サービスの充実と施設の老朽化対策を推進するため、近年、保育所の適正配置に伴う施設整備事業（新増築）を実施してきた結果である。一方、施設の一人当たり面積が類似団体内平均値を上回っており、これは行政サービスを提供する資産が多い反面、維持管理や施設更新に係る経費負担も大きいということを意味しているため、今後は予防保全的で適切な維持管理を行い、将来負担の軽減・抑制を図っ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鳥取県八頭町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17,394
17,347
206.71
10,647,404
10,005,800
587,354
6,921,299
11,951,399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37338</xdr:rowOff>
    </xdr:to>
    <xdr:cxnSp macro="">
      <xdr:nvCxnSpPr>
        <xdr:cNvPr id="54" name="直線コネクタ 53"/>
        <xdr:cNvCxnSpPr/>
      </xdr:nvCxnSpPr>
      <xdr:spPr>
        <a:xfrm flipV="1">
          <a:off x="4634865" y="574548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41165</xdr:rowOff>
    </xdr:from>
    <xdr:ext cx="405111" cy="259045"/>
    <xdr:sp macro="" textlink="">
      <xdr:nvSpPr>
        <xdr:cNvPr id="55" name="【図書館】&#10;有形固定資産減価償却率最小値テキスト"/>
        <xdr:cNvSpPr txBox="1"/>
      </xdr:nvSpPr>
      <xdr:spPr>
        <a:xfrm>
          <a:off x="4673600" y="70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37338</xdr:rowOff>
    </xdr:from>
    <xdr:to>
      <xdr:col>24</xdr:col>
      <xdr:colOff>152400</xdr:colOff>
      <xdr:row>41</xdr:row>
      <xdr:rowOff>37338</xdr:rowOff>
    </xdr:to>
    <xdr:cxnSp macro="">
      <xdr:nvCxnSpPr>
        <xdr:cNvPr id="56" name="直線コネクタ 55"/>
        <xdr:cNvCxnSpPr/>
      </xdr:nvCxnSpPr>
      <xdr:spPr>
        <a:xfrm>
          <a:off x="4546600" y="706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7" name="【図書館】&#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58" name="直線コネクタ 57"/>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50563</xdr:rowOff>
    </xdr:from>
    <xdr:ext cx="405111" cy="259045"/>
    <xdr:sp macro="" textlink="">
      <xdr:nvSpPr>
        <xdr:cNvPr id="59" name="【図書館】&#10;有形固定資産減価償却率平均値テキスト"/>
        <xdr:cNvSpPr txBox="1"/>
      </xdr:nvSpPr>
      <xdr:spPr>
        <a:xfrm>
          <a:off x="4673600" y="6394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27686</xdr:rowOff>
    </xdr:from>
    <xdr:to>
      <xdr:col>24</xdr:col>
      <xdr:colOff>114300</xdr:colOff>
      <xdr:row>38</xdr:row>
      <xdr:rowOff>129286</xdr:rowOff>
    </xdr:to>
    <xdr:sp macro="" textlink="">
      <xdr:nvSpPr>
        <xdr:cNvPr id="60" name="フローチャート: 判断 59"/>
        <xdr:cNvSpPr/>
      </xdr:nvSpPr>
      <xdr:spPr>
        <a:xfrm>
          <a:off x="4584700" y="65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57404</xdr:rowOff>
    </xdr:from>
    <xdr:to>
      <xdr:col>20</xdr:col>
      <xdr:colOff>38100</xdr:colOff>
      <xdr:row>38</xdr:row>
      <xdr:rowOff>159004</xdr:rowOff>
    </xdr:to>
    <xdr:sp macro="" textlink="">
      <xdr:nvSpPr>
        <xdr:cNvPr id="61" name="フローチャート: 判断 60"/>
        <xdr:cNvSpPr/>
      </xdr:nvSpPr>
      <xdr:spPr>
        <a:xfrm>
          <a:off x="3746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84836</xdr:rowOff>
    </xdr:from>
    <xdr:to>
      <xdr:col>15</xdr:col>
      <xdr:colOff>101600</xdr:colOff>
      <xdr:row>39</xdr:row>
      <xdr:rowOff>14986</xdr:rowOff>
    </xdr:to>
    <xdr:sp macro="" textlink="">
      <xdr:nvSpPr>
        <xdr:cNvPr id="62" name="フローチャート: 判断 61"/>
        <xdr:cNvSpPr/>
      </xdr:nvSpPr>
      <xdr:spPr>
        <a:xfrm>
          <a:off x="2857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128270</xdr:rowOff>
    </xdr:from>
    <xdr:to>
      <xdr:col>24</xdr:col>
      <xdr:colOff>114300</xdr:colOff>
      <xdr:row>39</xdr:row>
      <xdr:rowOff>58420</xdr:rowOff>
    </xdr:to>
    <xdr:sp macro="" textlink="">
      <xdr:nvSpPr>
        <xdr:cNvPr id="68" name="楕円 67"/>
        <xdr:cNvSpPr/>
      </xdr:nvSpPr>
      <xdr:spPr>
        <a:xfrm>
          <a:off x="45847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106697</xdr:rowOff>
    </xdr:from>
    <xdr:ext cx="405111" cy="259045"/>
    <xdr:sp macro="" textlink="">
      <xdr:nvSpPr>
        <xdr:cNvPr id="69" name="【図書館】&#10;有形固定資産減価償却率該当値テキスト"/>
        <xdr:cNvSpPr txBox="1"/>
      </xdr:nvSpPr>
      <xdr:spPr>
        <a:xfrm>
          <a:off x="4673600"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18542</xdr:rowOff>
    </xdr:from>
    <xdr:to>
      <xdr:col>20</xdr:col>
      <xdr:colOff>38100</xdr:colOff>
      <xdr:row>39</xdr:row>
      <xdr:rowOff>120142</xdr:rowOff>
    </xdr:to>
    <xdr:sp macro="" textlink="">
      <xdr:nvSpPr>
        <xdr:cNvPr id="70" name="楕円 69"/>
        <xdr:cNvSpPr/>
      </xdr:nvSpPr>
      <xdr:spPr>
        <a:xfrm>
          <a:off x="3746500" y="670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7620</xdr:rowOff>
    </xdr:from>
    <xdr:to>
      <xdr:col>24</xdr:col>
      <xdr:colOff>63500</xdr:colOff>
      <xdr:row>39</xdr:row>
      <xdr:rowOff>69342</xdr:rowOff>
    </xdr:to>
    <xdr:cxnSp macro="">
      <xdr:nvCxnSpPr>
        <xdr:cNvPr id="71" name="直線コネクタ 70"/>
        <xdr:cNvCxnSpPr/>
      </xdr:nvCxnSpPr>
      <xdr:spPr>
        <a:xfrm flipV="1">
          <a:off x="3797300" y="6694170"/>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4081</xdr:rowOff>
    </xdr:from>
    <xdr:ext cx="405111" cy="259045"/>
    <xdr:sp macro="" textlink="">
      <xdr:nvSpPr>
        <xdr:cNvPr id="72" name="n_1aveValue【図書館】&#10;有形固定資産減価償却率"/>
        <xdr:cNvSpPr txBox="1"/>
      </xdr:nvSpPr>
      <xdr:spPr>
        <a:xfrm>
          <a:off x="3582044" y="634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31513</xdr:rowOff>
    </xdr:from>
    <xdr:ext cx="405111" cy="259045"/>
    <xdr:sp macro="" textlink="">
      <xdr:nvSpPr>
        <xdr:cNvPr id="73" name="n_2aveValue【図書館】&#10;有形固定資産減価償却率"/>
        <xdr:cNvSpPr txBox="1"/>
      </xdr:nvSpPr>
      <xdr:spPr>
        <a:xfrm>
          <a:off x="2705744" y="637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111269</xdr:rowOff>
    </xdr:from>
    <xdr:ext cx="405111" cy="259045"/>
    <xdr:sp macro="" textlink="">
      <xdr:nvSpPr>
        <xdr:cNvPr id="74" name="n_1mainValue【図書館】&#10;有形固定資産減価償却率"/>
        <xdr:cNvSpPr txBox="1"/>
      </xdr:nvSpPr>
      <xdr:spPr>
        <a:xfrm>
          <a:off x="3582044" y="679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4" name="テキスト ボックス 93"/>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6" name="テキスト ボックス 95"/>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141514</xdr:rowOff>
    </xdr:from>
    <xdr:to>
      <xdr:col>54</xdr:col>
      <xdr:colOff>189865</xdr:colOff>
      <xdr:row>41</xdr:row>
      <xdr:rowOff>89807</xdr:rowOff>
    </xdr:to>
    <xdr:cxnSp macro="">
      <xdr:nvCxnSpPr>
        <xdr:cNvPr id="100" name="直線コネクタ 99"/>
        <xdr:cNvCxnSpPr/>
      </xdr:nvCxnSpPr>
      <xdr:spPr>
        <a:xfrm flipV="1">
          <a:off x="10476865" y="56279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93634</xdr:rowOff>
    </xdr:from>
    <xdr:ext cx="469744" cy="259045"/>
    <xdr:sp macro="" textlink="">
      <xdr:nvSpPr>
        <xdr:cNvPr id="101" name="【図書館】&#10;一人当たり面積最小値テキスト"/>
        <xdr:cNvSpPr txBox="1"/>
      </xdr:nvSpPr>
      <xdr:spPr>
        <a:xfrm>
          <a:off x="105156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89807</xdr:rowOff>
    </xdr:from>
    <xdr:to>
      <xdr:col>55</xdr:col>
      <xdr:colOff>88900</xdr:colOff>
      <xdr:row>41</xdr:row>
      <xdr:rowOff>89807</xdr:rowOff>
    </xdr:to>
    <xdr:cxnSp macro="">
      <xdr:nvCxnSpPr>
        <xdr:cNvPr id="102" name="直線コネクタ 101"/>
        <xdr:cNvCxnSpPr/>
      </xdr:nvCxnSpPr>
      <xdr:spPr>
        <a:xfrm>
          <a:off x="10388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88191</xdr:rowOff>
    </xdr:from>
    <xdr:ext cx="469744" cy="259045"/>
    <xdr:sp macro="" textlink="">
      <xdr:nvSpPr>
        <xdr:cNvPr id="103" name="【図書館】&#10;一人当たり面積最大値テキスト"/>
        <xdr:cNvSpPr txBox="1"/>
      </xdr:nvSpPr>
      <xdr:spPr>
        <a:xfrm>
          <a:off x="105156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141514</xdr:rowOff>
    </xdr:from>
    <xdr:to>
      <xdr:col>55</xdr:col>
      <xdr:colOff>88900</xdr:colOff>
      <xdr:row>32</xdr:row>
      <xdr:rowOff>141514</xdr:rowOff>
    </xdr:to>
    <xdr:cxnSp macro="">
      <xdr:nvCxnSpPr>
        <xdr:cNvPr id="104" name="直線コネクタ 103"/>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148970</xdr:rowOff>
    </xdr:from>
    <xdr:ext cx="469744" cy="259045"/>
    <xdr:sp macro="" textlink="">
      <xdr:nvSpPr>
        <xdr:cNvPr id="105" name="【図書館】&#10;一人当たり面積平均値テキスト"/>
        <xdr:cNvSpPr txBox="1"/>
      </xdr:nvSpPr>
      <xdr:spPr>
        <a:xfrm>
          <a:off x="10515600" y="6321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126093</xdr:rowOff>
    </xdr:from>
    <xdr:to>
      <xdr:col>55</xdr:col>
      <xdr:colOff>50800</xdr:colOff>
      <xdr:row>38</xdr:row>
      <xdr:rowOff>56243</xdr:rowOff>
    </xdr:to>
    <xdr:sp macro="" textlink="">
      <xdr:nvSpPr>
        <xdr:cNvPr id="106" name="フローチャート: 判断 105"/>
        <xdr:cNvSpPr/>
      </xdr:nvSpPr>
      <xdr:spPr>
        <a:xfrm>
          <a:off x="10426700" y="646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41728</xdr:rowOff>
    </xdr:from>
    <xdr:to>
      <xdr:col>50</xdr:col>
      <xdr:colOff>165100</xdr:colOff>
      <xdr:row>38</xdr:row>
      <xdr:rowOff>143328</xdr:rowOff>
    </xdr:to>
    <xdr:sp macro="" textlink="">
      <xdr:nvSpPr>
        <xdr:cNvPr id="107" name="フローチャート: 判断 106"/>
        <xdr:cNvSpPr/>
      </xdr:nvSpPr>
      <xdr:spPr>
        <a:xfrm>
          <a:off x="9588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169635</xdr:rowOff>
    </xdr:from>
    <xdr:to>
      <xdr:col>46</xdr:col>
      <xdr:colOff>38100</xdr:colOff>
      <xdr:row>38</xdr:row>
      <xdr:rowOff>99785</xdr:rowOff>
    </xdr:to>
    <xdr:sp macro="" textlink="">
      <xdr:nvSpPr>
        <xdr:cNvPr id="108" name="フローチャート: 判断 107"/>
        <xdr:cNvSpPr/>
      </xdr:nvSpPr>
      <xdr:spPr>
        <a:xfrm>
          <a:off x="8699500" y="651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14" name="楕円 113"/>
        <xdr:cNvSpPr/>
      </xdr:nvSpPr>
      <xdr:spPr>
        <a:xfrm>
          <a:off x="10426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3827</xdr:rowOff>
    </xdr:from>
    <xdr:ext cx="469744" cy="259045"/>
    <xdr:sp macro="" textlink="">
      <xdr:nvSpPr>
        <xdr:cNvPr id="115" name="【図書館】&#10;一人当たり面積該当値テキスト"/>
        <xdr:cNvSpPr txBox="1"/>
      </xdr:nvSpPr>
      <xdr:spPr>
        <a:xfrm>
          <a:off x="105156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36285</xdr:rowOff>
    </xdr:from>
    <xdr:to>
      <xdr:col>50</xdr:col>
      <xdr:colOff>165100</xdr:colOff>
      <xdr:row>40</xdr:row>
      <xdr:rowOff>137885</xdr:rowOff>
    </xdr:to>
    <xdr:sp macro="" textlink="">
      <xdr:nvSpPr>
        <xdr:cNvPr id="116" name="楕円 115"/>
        <xdr:cNvSpPr/>
      </xdr:nvSpPr>
      <xdr:spPr>
        <a:xfrm>
          <a:off x="9588500" y="689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76200</xdr:rowOff>
    </xdr:from>
    <xdr:to>
      <xdr:col>55</xdr:col>
      <xdr:colOff>0</xdr:colOff>
      <xdr:row>40</xdr:row>
      <xdr:rowOff>87085</xdr:rowOff>
    </xdr:to>
    <xdr:cxnSp macro="">
      <xdr:nvCxnSpPr>
        <xdr:cNvPr id="117" name="直線コネクタ 116"/>
        <xdr:cNvCxnSpPr/>
      </xdr:nvCxnSpPr>
      <xdr:spPr>
        <a:xfrm flipV="1">
          <a:off x="9639300" y="69342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159855</xdr:rowOff>
    </xdr:from>
    <xdr:ext cx="469744" cy="259045"/>
    <xdr:sp macro="" textlink="">
      <xdr:nvSpPr>
        <xdr:cNvPr id="118" name="n_1aveValue【図書館】&#10;一人当たり面積"/>
        <xdr:cNvSpPr txBox="1"/>
      </xdr:nvSpPr>
      <xdr:spPr>
        <a:xfrm>
          <a:off x="93917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116313</xdr:rowOff>
    </xdr:from>
    <xdr:ext cx="469744" cy="259045"/>
    <xdr:sp macro="" textlink="">
      <xdr:nvSpPr>
        <xdr:cNvPr id="119" name="n_2aveValue【図書館】&#10;一人当たり面積"/>
        <xdr:cNvSpPr txBox="1"/>
      </xdr:nvSpPr>
      <xdr:spPr>
        <a:xfrm>
          <a:off x="8515427" y="628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129012</xdr:rowOff>
    </xdr:from>
    <xdr:ext cx="469744" cy="259045"/>
    <xdr:sp macro="" textlink="">
      <xdr:nvSpPr>
        <xdr:cNvPr id="120" name="n_1mainValue【図書館】&#10;一人当たり面積"/>
        <xdr:cNvSpPr txBox="1"/>
      </xdr:nvSpPr>
      <xdr:spPr>
        <a:xfrm>
          <a:off x="9391727" y="69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1" name="テキスト ボックス 13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39" name="テキスト ボックス 138"/>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102870</xdr:rowOff>
    </xdr:from>
    <xdr:to>
      <xdr:col>24</xdr:col>
      <xdr:colOff>62865</xdr:colOff>
      <xdr:row>64</xdr:row>
      <xdr:rowOff>75438</xdr:rowOff>
    </xdr:to>
    <xdr:cxnSp macro="">
      <xdr:nvCxnSpPr>
        <xdr:cNvPr id="143" name="直線コネクタ 142"/>
        <xdr:cNvCxnSpPr/>
      </xdr:nvCxnSpPr>
      <xdr:spPr>
        <a:xfrm flipV="1">
          <a:off x="4634865" y="9704070"/>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79265</xdr:rowOff>
    </xdr:from>
    <xdr:ext cx="405111" cy="259045"/>
    <xdr:sp macro="" textlink="">
      <xdr:nvSpPr>
        <xdr:cNvPr id="144" name="【体育館・プール】&#10;有形固定資産減価償却率最小値テキスト"/>
        <xdr:cNvSpPr txBox="1"/>
      </xdr:nvSpPr>
      <xdr:spPr>
        <a:xfrm>
          <a:off x="4673600" y="1105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75438</xdr:rowOff>
    </xdr:from>
    <xdr:to>
      <xdr:col>24</xdr:col>
      <xdr:colOff>152400</xdr:colOff>
      <xdr:row>64</xdr:row>
      <xdr:rowOff>75438</xdr:rowOff>
    </xdr:to>
    <xdr:cxnSp macro="">
      <xdr:nvCxnSpPr>
        <xdr:cNvPr id="145" name="直線コネクタ 144"/>
        <xdr:cNvCxnSpPr/>
      </xdr:nvCxnSpPr>
      <xdr:spPr>
        <a:xfrm>
          <a:off x="4546600" y="1104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49547</xdr:rowOff>
    </xdr:from>
    <xdr:ext cx="405111" cy="259045"/>
    <xdr:sp macro="" textlink="">
      <xdr:nvSpPr>
        <xdr:cNvPr id="146" name="【体育館・プール】&#10;有形固定資産減価償却率最大値テキスト"/>
        <xdr:cNvSpPr txBox="1"/>
      </xdr:nvSpPr>
      <xdr:spPr>
        <a:xfrm>
          <a:off x="4673600" y="947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102870</xdr:rowOff>
    </xdr:from>
    <xdr:to>
      <xdr:col>24</xdr:col>
      <xdr:colOff>152400</xdr:colOff>
      <xdr:row>56</xdr:row>
      <xdr:rowOff>102870</xdr:rowOff>
    </xdr:to>
    <xdr:cxnSp macro="">
      <xdr:nvCxnSpPr>
        <xdr:cNvPr id="147" name="直線コネクタ 146"/>
        <xdr:cNvCxnSpPr/>
      </xdr:nvCxnSpPr>
      <xdr:spPr>
        <a:xfrm>
          <a:off x="4546600" y="970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13225</xdr:rowOff>
    </xdr:from>
    <xdr:ext cx="405111" cy="259045"/>
    <xdr:sp macro="" textlink="">
      <xdr:nvSpPr>
        <xdr:cNvPr id="148" name="【体育館・プール】&#10;有形固定資産減価償却率平均値テキスト"/>
        <xdr:cNvSpPr txBox="1"/>
      </xdr:nvSpPr>
      <xdr:spPr>
        <a:xfrm>
          <a:off x="4673600" y="10128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161798</xdr:rowOff>
    </xdr:from>
    <xdr:to>
      <xdr:col>24</xdr:col>
      <xdr:colOff>114300</xdr:colOff>
      <xdr:row>60</xdr:row>
      <xdr:rowOff>91948</xdr:rowOff>
    </xdr:to>
    <xdr:sp macro="" textlink="">
      <xdr:nvSpPr>
        <xdr:cNvPr id="149" name="フローチャート: 判断 148"/>
        <xdr:cNvSpPr/>
      </xdr:nvSpPr>
      <xdr:spPr>
        <a:xfrm>
          <a:off x="45847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136652</xdr:rowOff>
    </xdr:from>
    <xdr:to>
      <xdr:col>20</xdr:col>
      <xdr:colOff>38100</xdr:colOff>
      <xdr:row>60</xdr:row>
      <xdr:rowOff>66802</xdr:rowOff>
    </xdr:to>
    <xdr:sp macro="" textlink="">
      <xdr:nvSpPr>
        <xdr:cNvPr id="150" name="フローチャート: 判断 149"/>
        <xdr:cNvSpPr/>
      </xdr:nvSpPr>
      <xdr:spPr>
        <a:xfrm>
          <a:off x="3746500" y="1025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81788</xdr:rowOff>
    </xdr:from>
    <xdr:to>
      <xdr:col>15</xdr:col>
      <xdr:colOff>101600</xdr:colOff>
      <xdr:row>62</xdr:row>
      <xdr:rowOff>11938</xdr:rowOff>
    </xdr:to>
    <xdr:sp macro="" textlink="">
      <xdr:nvSpPr>
        <xdr:cNvPr id="151" name="フローチャート: 判断 150"/>
        <xdr:cNvSpPr/>
      </xdr:nvSpPr>
      <xdr:spPr>
        <a:xfrm>
          <a:off x="2857500" y="1054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49784</xdr:rowOff>
    </xdr:from>
    <xdr:to>
      <xdr:col>24</xdr:col>
      <xdr:colOff>114300</xdr:colOff>
      <xdr:row>61</xdr:row>
      <xdr:rowOff>151384</xdr:rowOff>
    </xdr:to>
    <xdr:sp macro="" textlink="">
      <xdr:nvSpPr>
        <xdr:cNvPr id="157" name="楕円 156"/>
        <xdr:cNvSpPr/>
      </xdr:nvSpPr>
      <xdr:spPr>
        <a:xfrm>
          <a:off x="4584700" y="1050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28211</xdr:rowOff>
    </xdr:from>
    <xdr:ext cx="405111" cy="259045"/>
    <xdr:sp macro="" textlink="">
      <xdr:nvSpPr>
        <xdr:cNvPr id="158" name="【体育館・プール】&#10;有形固定資産減価償却率該当値テキスト"/>
        <xdr:cNvSpPr txBox="1"/>
      </xdr:nvSpPr>
      <xdr:spPr>
        <a:xfrm>
          <a:off x="4673600" y="1048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52070</xdr:rowOff>
    </xdr:from>
    <xdr:to>
      <xdr:col>20</xdr:col>
      <xdr:colOff>38100</xdr:colOff>
      <xdr:row>61</xdr:row>
      <xdr:rowOff>153670</xdr:rowOff>
    </xdr:to>
    <xdr:sp macro="" textlink="">
      <xdr:nvSpPr>
        <xdr:cNvPr id="159" name="楕円 158"/>
        <xdr:cNvSpPr/>
      </xdr:nvSpPr>
      <xdr:spPr>
        <a:xfrm>
          <a:off x="3746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100584</xdr:rowOff>
    </xdr:from>
    <xdr:to>
      <xdr:col>24</xdr:col>
      <xdr:colOff>63500</xdr:colOff>
      <xdr:row>61</xdr:row>
      <xdr:rowOff>102870</xdr:rowOff>
    </xdr:to>
    <xdr:cxnSp macro="">
      <xdr:nvCxnSpPr>
        <xdr:cNvPr id="160" name="直線コネクタ 159"/>
        <xdr:cNvCxnSpPr/>
      </xdr:nvCxnSpPr>
      <xdr:spPr>
        <a:xfrm flipV="1">
          <a:off x="3797300" y="1055903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83329</xdr:rowOff>
    </xdr:from>
    <xdr:ext cx="405111" cy="259045"/>
    <xdr:sp macro="" textlink="">
      <xdr:nvSpPr>
        <xdr:cNvPr id="161" name="n_1aveValue【体育館・プール】&#10;有形固定資産減価償却率"/>
        <xdr:cNvSpPr txBox="1"/>
      </xdr:nvSpPr>
      <xdr:spPr>
        <a:xfrm>
          <a:off x="3582044" y="1002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28465</xdr:rowOff>
    </xdr:from>
    <xdr:ext cx="405111" cy="259045"/>
    <xdr:sp macro="" textlink="">
      <xdr:nvSpPr>
        <xdr:cNvPr id="162" name="n_2aveValue【体育館・プール】&#10;有形固定資産減価償却率"/>
        <xdr:cNvSpPr txBox="1"/>
      </xdr:nvSpPr>
      <xdr:spPr>
        <a:xfrm>
          <a:off x="2705744" y="10315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144797</xdr:rowOff>
    </xdr:from>
    <xdr:ext cx="405111" cy="259045"/>
    <xdr:sp macro="" textlink="">
      <xdr:nvSpPr>
        <xdr:cNvPr id="163" name="n_1mainValue【体育館・プール】&#10;有形固定資産減価償却率"/>
        <xdr:cNvSpPr txBox="1"/>
      </xdr:nvSpPr>
      <xdr:spPr>
        <a:xfrm>
          <a:off x="3582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4" name="直線コネクタ 17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75" name="テキスト ボックス 17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6" name="直線コネクタ 17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7" name="テキスト ボックス 17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8" name="直線コネクタ 17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79" name="テキスト ボックス 17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0" name="直線コネクタ 17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1" name="テキスト ボックス 18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2" name="直線コネクタ 18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83" name="テキスト ボックス 18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4" name="直線コネクタ 18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85" name="テキスト ボックス 18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7" name="テキスト ボックス 18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78377</xdr:rowOff>
    </xdr:from>
    <xdr:to>
      <xdr:col>54</xdr:col>
      <xdr:colOff>189865</xdr:colOff>
      <xdr:row>63</xdr:row>
      <xdr:rowOff>160020</xdr:rowOff>
    </xdr:to>
    <xdr:cxnSp macro="">
      <xdr:nvCxnSpPr>
        <xdr:cNvPr id="189" name="直線コネクタ 188"/>
        <xdr:cNvCxnSpPr/>
      </xdr:nvCxnSpPr>
      <xdr:spPr>
        <a:xfrm flipV="1">
          <a:off x="10476865" y="9679577"/>
          <a:ext cx="0" cy="1281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163847</xdr:rowOff>
    </xdr:from>
    <xdr:ext cx="469744" cy="259045"/>
    <xdr:sp macro="" textlink="">
      <xdr:nvSpPr>
        <xdr:cNvPr id="190" name="【体育館・プール】&#10;一人当たり面積最小値テキスト"/>
        <xdr:cNvSpPr txBox="1"/>
      </xdr:nvSpPr>
      <xdr:spPr>
        <a:xfrm>
          <a:off x="10515600"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160020</xdr:rowOff>
    </xdr:from>
    <xdr:to>
      <xdr:col>55</xdr:col>
      <xdr:colOff>88900</xdr:colOff>
      <xdr:row>63</xdr:row>
      <xdr:rowOff>160020</xdr:rowOff>
    </xdr:to>
    <xdr:cxnSp macro="">
      <xdr:nvCxnSpPr>
        <xdr:cNvPr id="191" name="直線コネクタ 190"/>
        <xdr:cNvCxnSpPr/>
      </xdr:nvCxnSpPr>
      <xdr:spPr>
        <a:xfrm>
          <a:off x="10388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25054</xdr:rowOff>
    </xdr:from>
    <xdr:ext cx="469744" cy="259045"/>
    <xdr:sp macro="" textlink="">
      <xdr:nvSpPr>
        <xdr:cNvPr id="192" name="【体育館・プール】&#10;一人当たり面積最大値テキスト"/>
        <xdr:cNvSpPr txBox="1"/>
      </xdr:nvSpPr>
      <xdr:spPr>
        <a:xfrm>
          <a:off x="10515600" y="945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78377</xdr:rowOff>
    </xdr:from>
    <xdr:to>
      <xdr:col>55</xdr:col>
      <xdr:colOff>88900</xdr:colOff>
      <xdr:row>56</xdr:row>
      <xdr:rowOff>78377</xdr:rowOff>
    </xdr:to>
    <xdr:cxnSp macro="">
      <xdr:nvCxnSpPr>
        <xdr:cNvPr id="193" name="直線コネクタ 192"/>
        <xdr:cNvCxnSpPr/>
      </xdr:nvCxnSpPr>
      <xdr:spPr>
        <a:xfrm>
          <a:off x="10388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25599</xdr:rowOff>
    </xdr:from>
    <xdr:ext cx="469744" cy="259045"/>
    <xdr:sp macro="" textlink="">
      <xdr:nvSpPr>
        <xdr:cNvPr id="194" name="【体育館・プール】&#10;一人当たり面積平均値テキスト"/>
        <xdr:cNvSpPr txBox="1"/>
      </xdr:nvSpPr>
      <xdr:spPr>
        <a:xfrm>
          <a:off x="10515600" y="104840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47172</xdr:rowOff>
    </xdr:from>
    <xdr:to>
      <xdr:col>55</xdr:col>
      <xdr:colOff>50800</xdr:colOff>
      <xdr:row>61</xdr:row>
      <xdr:rowOff>148772</xdr:rowOff>
    </xdr:to>
    <xdr:sp macro="" textlink="">
      <xdr:nvSpPr>
        <xdr:cNvPr id="195" name="フローチャート: 判断 194"/>
        <xdr:cNvSpPr/>
      </xdr:nvSpPr>
      <xdr:spPr>
        <a:xfrm>
          <a:off x="10426700" y="105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86360</xdr:rowOff>
    </xdr:from>
    <xdr:to>
      <xdr:col>50</xdr:col>
      <xdr:colOff>165100</xdr:colOff>
      <xdr:row>62</xdr:row>
      <xdr:rowOff>16510</xdr:rowOff>
    </xdr:to>
    <xdr:sp macro="" textlink="">
      <xdr:nvSpPr>
        <xdr:cNvPr id="196" name="フローチャート: 判断 195"/>
        <xdr:cNvSpPr/>
      </xdr:nvSpPr>
      <xdr:spPr>
        <a:xfrm>
          <a:off x="9588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34109</xdr:rowOff>
    </xdr:from>
    <xdr:to>
      <xdr:col>46</xdr:col>
      <xdr:colOff>38100</xdr:colOff>
      <xdr:row>60</xdr:row>
      <xdr:rowOff>135709</xdr:rowOff>
    </xdr:to>
    <xdr:sp macro="" textlink="">
      <xdr:nvSpPr>
        <xdr:cNvPr id="197" name="フローチャート: 判断 196"/>
        <xdr:cNvSpPr/>
      </xdr:nvSpPr>
      <xdr:spPr>
        <a:xfrm>
          <a:off x="8699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84727</xdr:rowOff>
    </xdr:from>
    <xdr:to>
      <xdr:col>55</xdr:col>
      <xdr:colOff>50800</xdr:colOff>
      <xdr:row>58</xdr:row>
      <xdr:rowOff>14877</xdr:rowOff>
    </xdr:to>
    <xdr:sp macro="" textlink="">
      <xdr:nvSpPr>
        <xdr:cNvPr id="203" name="楕円 202"/>
        <xdr:cNvSpPr/>
      </xdr:nvSpPr>
      <xdr:spPr>
        <a:xfrm>
          <a:off x="10426700" y="98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107604</xdr:rowOff>
    </xdr:from>
    <xdr:ext cx="469744" cy="259045"/>
    <xdr:sp macro="" textlink="">
      <xdr:nvSpPr>
        <xdr:cNvPr id="204" name="【体育館・プール】&#10;一人当たり面積該当値テキスト"/>
        <xdr:cNvSpPr txBox="1"/>
      </xdr:nvSpPr>
      <xdr:spPr>
        <a:xfrm>
          <a:off x="10515600" y="970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11249</xdr:rowOff>
    </xdr:from>
    <xdr:to>
      <xdr:col>50</xdr:col>
      <xdr:colOff>165100</xdr:colOff>
      <xdr:row>57</xdr:row>
      <xdr:rowOff>112849</xdr:rowOff>
    </xdr:to>
    <xdr:sp macro="" textlink="">
      <xdr:nvSpPr>
        <xdr:cNvPr id="205" name="楕円 204"/>
        <xdr:cNvSpPr/>
      </xdr:nvSpPr>
      <xdr:spPr>
        <a:xfrm>
          <a:off x="9588500" y="978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62049</xdr:rowOff>
    </xdr:from>
    <xdr:to>
      <xdr:col>55</xdr:col>
      <xdr:colOff>0</xdr:colOff>
      <xdr:row>57</xdr:row>
      <xdr:rowOff>135527</xdr:rowOff>
    </xdr:to>
    <xdr:cxnSp macro="">
      <xdr:nvCxnSpPr>
        <xdr:cNvPr id="206" name="直線コネクタ 205"/>
        <xdr:cNvCxnSpPr/>
      </xdr:nvCxnSpPr>
      <xdr:spPr>
        <a:xfrm>
          <a:off x="9639300" y="9834699"/>
          <a:ext cx="8382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7637</xdr:rowOff>
    </xdr:from>
    <xdr:ext cx="469744" cy="259045"/>
    <xdr:sp macro="" textlink="">
      <xdr:nvSpPr>
        <xdr:cNvPr id="207" name="n_1aveValue【体育館・プール】&#10;一人当たり面積"/>
        <xdr:cNvSpPr txBox="1"/>
      </xdr:nvSpPr>
      <xdr:spPr>
        <a:xfrm>
          <a:off x="93917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152236</xdr:rowOff>
    </xdr:from>
    <xdr:ext cx="469744" cy="259045"/>
    <xdr:sp macro="" textlink="">
      <xdr:nvSpPr>
        <xdr:cNvPr id="208" name="n_2aveValue【体育館・プール】&#10;一人当たり面積"/>
        <xdr:cNvSpPr txBox="1"/>
      </xdr:nvSpPr>
      <xdr:spPr>
        <a:xfrm>
          <a:off x="8515427" y="100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129376</xdr:rowOff>
    </xdr:from>
    <xdr:ext cx="469744" cy="259045"/>
    <xdr:sp macro="" textlink="">
      <xdr:nvSpPr>
        <xdr:cNvPr id="209" name="n_1mainValue【体育館・プール】&#10;一人当たり面積"/>
        <xdr:cNvSpPr txBox="1"/>
      </xdr:nvSpPr>
      <xdr:spPr>
        <a:xfrm>
          <a:off x="9391727" y="955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8" name="正方形/長方形 2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9" name="正方形/長方形 2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0" name="正方形/長方形 2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1" name="正方形/長方形 2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2" name="正方形/長方形 2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3" name="正方形/長方形 2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4" name="正方形/長方形 2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5" name="正方形/長方形 22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6" name="正方形/長方形 2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7" name="正方形/長方形 22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8" name="正方形/長方形 22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9" name="正方形/長方形 22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0" name="正方形/長方形 22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1" name="正方形/長方形 23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2" name="正方形/長方形 23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3" name="正方形/長方形 23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4" name="テキスト ボックス 23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5" name="直線コネクタ 23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36" name="テキスト ボックス 23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37" name="直線コネクタ 236"/>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38" name="テキスト ボックス 237"/>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39" name="直線コネクタ 238"/>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40" name="テキスト ボックス 239"/>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41" name="直線コネクタ 240"/>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42" name="テキスト ボックス 241"/>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43" name="直線コネクタ 242"/>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44" name="テキスト ボックス 243"/>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5" name="直線コネクタ 24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6" name="テキスト ボックス 24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107</xdr:row>
      <xdr:rowOff>51054</xdr:rowOff>
    </xdr:to>
    <xdr:cxnSp macro="">
      <xdr:nvCxnSpPr>
        <xdr:cNvPr id="248" name="直線コネクタ 247"/>
        <xdr:cNvCxnSpPr/>
      </xdr:nvCxnSpPr>
      <xdr:spPr>
        <a:xfrm flipV="1">
          <a:off x="4634865" y="17221200"/>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54881</xdr:rowOff>
    </xdr:from>
    <xdr:ext cx="405111" cy="259045"/>
    <xdr:sp macro="" textlink="">
      <xdr:nvSpPr>
        <xdr:cNvPr id="249" name="【市民会館】&#10;有形固定資産減価償却率最小値テキスト"/>
        <xdr:cNvSpPr txBox="1"/>
      </xdr:nvSpPr>
      <xdr:spPr>
        <a:xfrm>
          <a:off x="4673600" y="1840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51054</xdr:rowOff>
    </xdr:from>
    <xdr:to>
      <xdr:col>24</xdr:col>
      <xdr:colOff>152400</xdr:colOff>
      <xdr:row>107</xdr:row>
      <xdr:rowOff>51054</xdr:rowOff>
    </xdr:to>
    <xdr:cxnSp macro="">
      <xdr:nvCxnSpPr>
        <xdr:cNvPr id="250" name="直線コネクタ 249"/>
        <xdr:cNvCxnSpPr/>
      </xdr:nvCxnSpPr>
      <xdr:spPr>
        <a:xfrm>
          <a:off x="4546600" y="1839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251"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52" name="直線コネクタ 251"/>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148862</xdr:rowOff>
    </xdr:from>
    <xdr:ext cx="405111" cy="259045"/>
    <xdr:sp macro="" textlink="">
      <xdr:nvSpPr>
        <xdr:cNvPr id="253" name="【市民会館】&#10;有形固定資産減価償却率平均値テキスト"/>
        <xdr:cNvSpPr txBox="1"/>
      </xdr:nvSpPr>
      <xdr:spPr>
        <a:xfrm>
          <a:off x="4673600" y="17808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125985</xdr:rowOff>
    </xdr:from>
    <xdr:to>
      <xdr:col>24</xdr:col>
      <xdr:colOff>114300</xdr:colOff>
      <xdr:row>105</xdr:row>
      <xdr:rowOff>56135</xdr:rowOff>
    </xdr:to>
    <xdr:sp macro="" textlink="">
      <xdr:nvSpPr>
        <xdr:cNvPr id="254" name="フローチャート: 判断 253"/>
        <xdr:cNvSpPr/>
      </xdr:nvSpPr>
      <xdr:spPr>
        <a:xfrm>
          <a:off x="45847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116839</xdr:rowOff>
    </xdr:from>
    <xdr:to>
      <xdr:col>20</xdr:col>
      <xdr:colOff>38100</xdr:colOff>
      <xdr:row>105</xdr:row>
      <xdr:rowOff>46989</xdr:rowOff>
    </xdr:to>
    <xdr:sp macro="" textlink="">
      <xdr:nvSpPr>
        <xdr:cNvPr id="255" name="フローチャート: 判断 254"/>
        <xdr:cNvSpPr/>
      </xdr:nvSpPr>
      <xdr:spPr>
        <a:xfrm>
          <a:off x="3746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20828</xdr:rowOff>
    </xdr:from>
    <xdr:to>
      <xdr:col>15</xdr:col>
      <xdr:colOff>101600</xdr:colOff>
      <xdr:row>104</xdr:row>
      <xdr:rowOff>122428</xdr:rowOff>
    </xdr:to>
    <xdr:sp macro="" textlink="">
      <xdr:nvSpPr>
        <xdr:cNvPr id="256" name="フローチャート: 判断 255"/>
        <xdr:cNvSpPr/>
      </xdr:nvSpPr>
      <xdr:spPr>
        <a:xfrm>
          <a:off x="2857500" y="1785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57" name="テキスト ボックス 25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8" name="テキスト ボックス 25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59" name="テキスト ボックス 25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0" name="テキスト ボックス 25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1" name="テキスト ボックス 26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254</xdr:rowOff>
    </xdr:from>
    <xdr:to>
      <xdr:col>24</xdr:col>
      <xdr:colOff>114300</xdr:colOff>
      <xdr:row>107</xdr:row>
      <xdr:rowOff>101854</xdr:rowOff>
    </xdr:to>
    <xdr:sp macro="" textlink="">
      <xdr:nvSpPr>
        <xdr:cNvPr id="262" name="楕円 261"/>
        <xdr:cNvSpPr/>
      </xdr:nvSpPr>
      <xdr:spPr>
        <a:xfrm>
          <a:off x="4584700" y="1834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86631</xdr:rowOff>
    </xdr:from>
    <xdr:ext cx="405111" cy="259045"/>
    <xdr:sp macro="" textlink="">
      <xdr:nvSpPr>
        <xdr:cNvPr id="263" name="【市民会館】&#10;有形固定資産減価償却率該当値テキスト"/>
        <xdr:cNvSpPr txBox="1"/>
      </xdr:nvSpPr>
      <xdr:spPr>
        <a:xfrm>
          <a:off x="4673600" y="18260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50546</xdr:rowOff>
    </xdr:from>
    <xdr:to>
      <xdr:col>20</xdr:col>
      <xdr:colOff>38100</xdr:colOff>
      <xdr:row>107</xdr:row>
      <xdr:rowOff>152146</xdr:rowOff>
    </xdr:to>
    <xdr:sp macro="" textlink="">
      <xdr:nvSpPr>
        <xdr:cNvPr id="264" name="楕円 263"/>
        <xdr:cNvSpPr/>
      </xdr:nvSpPr>
      <xdr:spPr>
        <a:xfrm>
          <a:off x="37465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51054</xdr:rowOff>
    </xdr:from>
    <xdr:to>
      <xdr:col>24</xdr:col>
      <xdr:colOff>63500</xdr:colOff>
      <xdr:row>107</xdr:row>
      <xdr:rowOff>101346</xdr:rowOff>
    </xdr:to>
    <xdr:cxnSp macro="">
      <xdr:nvCxnSpPr>
        <xdr:cNvPr id="265" name="直線コネクタ 264"/>
        <xdr:cNvCxnSpPr/>
      </xdr:nvCxnSpPr>
      <xdr:spPr>
        <a:xfrm flipV="1">
          <a:off x="3797300" y="183962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63516</xdr:rowOff>
    </xdr:from>
    <xdr:ext cx="405111" cy="259045"/>
    <xdr:sp macro="" textlink="">
      <xdr:nvSpPr>
        <xdr:cNvPr id="266" name="n_1aveValue【市民会館】&#10;有形固定資産減価償却率"/>
        <xdr:cNvSpPr txBox="1"/>
      </xdr:nvSpPr>
      <xdr:spPr>
        <a:xfrm>
          <a:off x="35820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138955</xdr:rowOff>
    </xdr:from>
    <xdr:ext cx="405111" cy="259045"/>
    <xdr:sp macro="" textlink="">
      <xdr:nvSpPr>
        <xdr:cNvPr id="267" name="n_2aveValue【市民会館】&#10;有形固定資産減価償却率"/>
        <xdr:cNvSpPr txBox="1"/>
      </xdr:nvSpPr>
      <xdr:spPr>
        <a:xfrm>
          <a:off x="2705744" y="1762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143273</xdr:rowOff>
    </xdr:from>
    <xdr:ext cx="405111" cy="259045"/>
    <xdr:sp macro="" textlink="">
      <xdr:nvSpPr>
        <xdr:cNvPr id="268" name="n_1mainValue【市民会館】&#10;有形固定資産減価償却率"/>
        <xdr:cNvSpPr txBox="1"/>
      </xdr:nvSpPr>
      <xdr:spPr>
        <a:xfrm>
          <a:off x="3582044" y="1848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69" name="正方形/長方形 2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0" name="正方形/長方形 2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1" name="正方形/長方形 2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2" name="正方形/長方形 2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3" name="正方形/長方形 2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4" name="正方形/長方形 2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5" name="正方形/長方形 2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6" name="正方形/長方形 27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7" name="テキスト ボックス 27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8" name="直線コネクタ 27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79" name="直線コネクタ 27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80" name="テキスト ボックス 27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81" name="直線コネクタ 28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82" name="テキスト ボックス 28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3" name="直線コネクタ 28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84" name="テキスト ボックス 28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85" name="直線コネクタ 28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86" name="テキスト ボックス 28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87" name="直線コネクタ 28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88" name="テキスト ボックス 28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89" name="直線コネクタ 28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0" name="テキスト ボックス 28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76200</xdr:rowOff>
    </xdr:from>
    <xdr:to>
      <xdr:col>54</xdr:col>
      <xdr:colOff>189865</xdr:colOff>
      <xdr:row>107</xdr:row>
      <xdr:rowOff>114300</xdr:rowOff>
    </xdr:to>
    <xdr:cxnSp macro="">
      <xdr:nvCxnSpPr>
        <xdr:cNvPr id="292" name="直線コネクタ 291"/>
        <xdr:cNvCxnSpPr/>
      </xdr:nvCxnSpPr>
      <xdr:spPr>
        <a:xfrm flipV="1">
          <a:off x="10476865" y="170497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118127</xdr:rowOff>
    </xdr:from>
    <xdr:ext cx="469744" cy="259045"/>
    <xdr:sp macro="" textlink="">
      <xdr:nvSpPr>
        <xdr:cNvPr id="293" name="【市民会館】&#10;一人当たり面積最小値テキスト"/>
        <xdr:cNvSpPr txBox="1"/>
      </xdr:nvSpPr>
      <xdr:spPr>
        <a:xfrm>
          <a:off x="10515600"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114300</xdr:rowOff>
    </xdr:from>
    <xdr:to>
      <xdr:col>55</xdr:col>
      <xdr:colOff>88900</xdr:colOff>
      <xdr:row>107</xdr:row>
      <xdr:rowOff>114300</xdr:rowOff>
    </xdr:to>
    <xdr:cxnSp macro="">
      <xdr:nvCxnSpPr>
        <xdr:cNvPr id="294" name="直線コネクタ 293"/>
        <xdr:cNvCxnSpPr/>
      </xdr:nvCxnSpPr>
      <xdr:spPr>
        <a:xfrm>
          <a:off x="10388600" y="184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22877</xdr:rowOff>
    </xdr:from>
    <xdr:ext cx="469744" cy="259045"/>
    <xdr:sp macro="" textlink="">
      <xdr:nvSpPr>
        <xdr:cNvPr id="295" name="【市民会館】&#10;一人当たり面積最大値テキスト"/>
        <xdr:cNvSpPr txBox="1"/>
      </xdr:nvSpPr>
      <xdr:spPr>
        <a:xfrm>
          <a:off x="10515600" y="1682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76200</xdr:rowOff>
    </xdr:from>
    <xdr:to>
      <xdr:col>55</xdr:col>
      <xdr:colOff>88900</xdr:colOff>
      <xdr:row>99</xdr:row>
      <xdr:rowOff>76200</xdr:rowOff>
    </xdr:to>
    <xdr:cxnSp macro="">
      <xdr:nvCxnSpPr>
        <xdr:cNvPr id="296" name="直線コネクタ 295"/>
        <xdr:cNvCxnSpPr/>
      </xdr:nvCxnSpPr>
      <xdr:spPr>
        <a:xfrm>
          <a:off x="10388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116857</xdr:rowOff>
    </xdr:from>
    <xdr:ext cx="469744" cy="259045"/>
    <xdr:sp macro="" textlink="">
      <xdr:nvSpPr>
        <xdr:cNvPr id="297" name="【市民会館】&#10;一人当たり面積平均値テキスト"/>
        <xdr:cNvSpPr txBox="1"/>
      </xdr:nvSpPr>
      <xdr:spPr>
        <a:xfrm>
          <a:off x="10515600" y="1777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93980</xdr:rowOff>
    </xdr:from>
    <xdr:to>
      <xdr:col>55</xdr:col>
      <xdr:colOff>50800</xdr:colOff>
      <xdr:row>105</xdr:row>
      <xdr:rowOff>24130</xdr:rowOff>
    </xdr:to>
    <xdr:sp macro="" textlink="">
      <xdr:nvSpPr>
        <xdr:cNvPr id="298" name="フローチャート: 判断 297"/>
        <xdr:cNvSpPr/>
      </xdr:nvSpPr>
      <xdr:spPr>
        <a:xfrm>
          <a:off x="10426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166370</xdr:rowOff>
    </xdr:from>
    <xdr:to>
      <xdr:col>50</xdr:col>
      <xdr:colOff>165100</xdr:colOff>
      <xdr:row>104</xdr:row>
      <xdr:rowOff>96520</xdr:rowOff>
    </xdr:to>
    <xdr:sp macro="" textlink="">
      <xdr:nvSpPr>
        <xdr:cNvPr id="299" name="フローチャート: 判断 298"/>
        <xdr:cNvSpPr/>
      </xdr:nvSpPr>
      <xdr:spPr>
        <a:xfrm>
          <a:off x="9588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124461</xdr:rowOff>
    </xdr:from>
    <xdr:to>
      <xdr:col>46</xdr:col>
      <xdr:colOff>38100</xdr:colOff>
      <xdr:row>105</xdr:row>
      <xdr:rowOff>54611</xdr:rowOff>
    </xdr:to>
    <xdr:sp macro="" textlink="">
      <xdr:nvSpPr>
        <xdr:cNvPr id="300" name="フローチャート: 判断 299"/>
        <xdr:cNvSpPr/>
      </xdr:nvSpPr>
      <xdr:spPr>
        <a:xfrm>
          <a:off x="8699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01" name="テキスト ボックス 30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2" name="テキスト ボックス 30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3" name="テキスト ボックス 30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4" name="テキスト ボックス 30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5" name="テキスト ボックス 30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10161</xdr:rowOff>
    </xdr:from>
    <xdr:to>
      <xdr:col>55</xdr:col>
      <xdr:colOff>50800</xdr:colOff>
      <xdr:row>105</xdr:row>
      <xdr:rowOff>111761</xdr:rowOff>
    </xdr:to>
    <xdr:sp macro="" textlink="">
      <xdr:nvSpPr>
        <xdr:cNvPr id="306" name="楕円 305"/>
        <xdr:cNvSpPr/>
      </xdr:nvSpPr>
      <xdr:spPr>
        <a:xfrm>
          <a:off x="104267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160038</xdr:rowOff>
    </xdr:from>
    <xdr:ext cx="469744" cy="259045"/>
    <xdr:sp macro="" textlink="">
      <xdr:nvSpPr>
        <xdr:cNvPr id="307" name="【市民会館】&#10;一人当たり面積該当値テキスト"/>
        <xdr:cNvSpPr txBox="1"/>
      </xdr:nvSpPr>
      <xdr:spPr>
        <a:xfrm>
          <a:off x="10515600" y="17990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21589</xdr:rowOff>
    </xdr:from>
    <xdr:to>
      <xdr:col>50</xdr:col>
      <xdr:colOff>165100</xdr:colOff>
      <xdr:row>105</xdr:row>
      <xdr:rowOff>123189</xdr:rowOff>
    </xdr:to>
    <xdr:sp macro="" textlink="">
      <xdr:nvSpPr>
        <xdr:cNvPr id="308" name="楕円 307"/>
        <xdr:cNvSpPr/>
      </xdr:nvSpPr>
      <xdr:spPr>
        <a:xfrm>
          <a:off x="9588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60961</xdr:rowOff>
    </xdr:from>
    <xdr:to>
      <xdr:col>55</xdr:col>
      <xdr:colOff>0</xdr:colOff>
      <xdr:row>105</xdr:row>
      <xdr:rowOff>72389</xdr:rowOff>
    </xdr:to>
    <xdr:cxnSp macro="">
      <xdr:nvCxnSpPr>
        <xdr:cNvPr id="309" name="直線コネクタ 308"/>
        <xdr:cNvCxnSpPr/>
      </xdr:nvCxnSpPr>
      <xdr:spPr>
        <a:xfrm flipV="1">
          <a:off x="9639300" y="180632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113047</xdr:rowOff>
    </xdr:from>
    <xdr:ext cx="469744" cy="259045"/>
    <xdr:sp macro="" textlink="">
      <xdr:nvSpPr>
        <xdr:cNvPr id="310" name="n_1aveValue【市民会館】&#10;一人当たり面積"/>
        <xdr:cNvSpPr txBox="1"/>
      </xdr:nvSpPr>
      <xdr:spPr>
        <a:xfrm>
          <a:off x="93917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71138</xdr:rowOff>
    </xdr:from>
    <xdr:ext cx="469744" cy="259045"/>
    <xdr:sp macro="" textlink="">
      <xdr:nvSpPr>
        <xdr:cNvPr id="311" name="n_2aveValue【市民会館】&#10;一人当たり面積"/>
        <xdr:cNvSpPr txBox="1"/>
      </xdr:nvSpPr>
      <xdr:spPr>
        <a:xfrm>
          <a:off x="8515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114316</xdr:rowOff>
    </xdr:from>
    <xdr:ext cx="469744" cy="259045"/>
    <xdr:sp macro="" textlink="">
      <xdr:nvSpPr>
        <xdr:cNvPr id="312" name="n_1mainValue【市民会館】&#10;一人当たり面積"/>
        <xdr:cNvSpPr txBox="1"/>
      </xdr:nvSpPr>
      <xdr:spPr>
        <a:xfrm>
          <a:off x="93917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3" name="正方形/長方形 3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4" name="正方形/長方形 3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5" name="正方形/長方形 3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6" name="正方形/長方形 3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7" name="正方形/長方形 3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8" name="正方形/長方形 3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9" name="正方形/長方形 3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正方形/長方形 31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21" name="正方形/長方形 3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2" name="正方形/長方形 3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3" name="正方形/長方形 3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4" name="正方形/長方形 3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5" name="正方形/長方形 3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6" name="正方形/長方形 3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7" name="正方形/長方形 3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8" name="正方形/長方形 32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29" name="正方形/長方形 3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0" name="正方形/長方形 3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1" name="正方形/長方形 3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2" name="正方形/長方形 3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3" name="正方形/長方形 3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4" name="正方形/長方形 3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5" name="正方形/長方形 3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6" name="正方形/長方形 3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7" name="テキスト ボックス 3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8" name="直線コネクタ 3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39" name="テキスト ボックス 33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40" name="直線コネクタ 33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41" name="テキスト ボックス 34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42" name="直線コネクタ 34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43" name="テキスト ボックス 34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44" name="直線コネクタ 34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45" name="テキスト ボックス 34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46" name="直線コネクタ 34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47" name="テキスト ボックス 34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48" name="直線コネクタ 34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49" name="テキスト ボックス 34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164592</xdr:rowOff>
    </xdr:from>
    <xdr:to>
      <xdr:col>85</xdr:col>
      <xdr:colOff>126364</xdr:colOff>
      <xdr:row>64</xdr:row>
      <xdr:rowOff>105156</xdr:rowOff>
    </xdr:to>
    <xdr:cxnSp macro="">
      <xdr:nvCxnSpPr>
        <xdr:cNvPr id="351" name="直線コネクタ 350"/>
        <xdr:cNvCxnSpPr/>
      </xdr:nvCxnSpPr>
      <xdr:spPr>
        <a:xfrm flipV="1">
          <a:off x="16318864" y="9765792"/>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108983</xdr:rowOff>
    </xdr:from>
    <xdr:ext cx="405111" cy="259045"/>
    <xdr:sp macro="" textlink="">
      <xdr:nvSpPr>
        <xdr:cNvPr id="352" name="【保健センター・保健所】&#10;有形固定資産減価償却率最小値テキスト"/>
        <xdr:cNvSpPr txBox="1"/>
      </xdr:nvSpPr>
      <xdr:spPr>
        <a:xfrm>
          <a:off x="16357600" y="1108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105156</xdr:rowOff>
    </xdr:from>
    <xdr:to>
      <xdr:col>86</xdr:col>
      <xdr:colOff>25400</xdr:colOff>
      <xdr:row>64</xdr:row>
      <xdr:rowOff>105156</xdr:rowOff>
    </xdr:to>
    <xdr:cxnSp macro="">
      <xdr:nvCxnSpPr>
        <xdr:cNvPr id="353" name="直線コネクタ 352"/>
        <xdr:cNvCxnSpPr/>
      </xdr:nvCxnSpPr>
      <xdr:spPr>
        <a:xfrm>
          <a:off x="16230600" y="1107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111269</xdr:rowOff>
    </xdr:from>
    <xdr:ext cx="405111" cy="259045"/>
    <xdr:sp macro="" textlink="">
      <xdr:nvSpPr>
        <xdr:cNvPr id="354" name="【保健センター・保健所】&#10;有形固定資産減価償却率最大値テキスト"/>
        <xdr:cNvSpPr txBox="1"/>
      </xdr:nvSpPr>
      <xdr:spPr>
        <a:xfrm>
          <a:off x="16357600" y="9541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164592</xdr:rowOff>
    </xdr:from>
    <xdr:to>
      <xdr:col>86</xdr:col>
      <xdr:colOff>25400</xdr:colOff>
      <xdr:row>56</xdr:row>
      <xdr:rowOff>164592</xdr:rowOff>
    </xdr:to>
    <xdr:cxnSp macro="">
      <xdr:nvCxnSpPr>
        <xdr:cNvPr id="355" name="直線コネクタ 354"/>
        <xdr:cNvCxnSpPr/>
      </xdr:nvCxnSpPr>
      <xdr:spPr>
        <a:xfrm>
          <a:off x="16230600" y="976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58945</xdr:rowOff>
    </xdr:from>
    <xdr:ext cx="405111" cy="259045"/>
    <xdr:sp macro="" textlink="">
      <xdr:nvSpPr>
        <xdr:cNvPr id="356" name="【保健センター・保健所】&#10;有形固定資産減価償却率平均値テキスト"/>
        <xdr:cNvSpPr txBox="1"/>
      </xdr:nvSpPr>
      <xdr:spPr>
        <a:xfrm>
          <a:off x="16357600" y="105173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36068</xdr:rowOff>
    </xdr:from>
    <xdr:to>
      <xdr:col>85</xdr:col>
      <xdr:colOff>177800</xdr:colOff>
      <xdr:row>62</xdr:row>
      <xdr:rowOff>137668</xdr:rowOff>
    </xdr:to>
    <xdr:sp macro="" textlink="">
      <xdr:nvSpPr>
        <xdr:cNvPr id="357" name="フローチャート: 判断 356"/>
        <xdr:cNvSpPr/>
      </xdr:nvSpPr>
      <xdr:spPr>
        <a:xfrm>
          <a:off x="162687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62</xdr:row>
      <xdr:rowOff>109220</xdr:rowOff>
    </xdr:from>
    <xdr:to>
      <xdr:col>81</xdr:col>
      <xdr:colOff>101600</xdr:colOff>
      <xdr:row>63</xdr:row>
      <xdr:rowOff>39370</xdr:rowOff>
    </xdr:to>
    <xdr:sp macro="" textlink="">
      <xdr:nvSpPr>
        <xdr:cNvPr id="358" name="フローチャート: 判断 357"/>
        <xdr:cNvSpPr/>
      </xdr:nvSpPr>
      <xdr:spPr>
        <a:xfrm>
          <a:off x="154305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116078</xdr:rowOff>
    </xdr:from>
    <xdr:to>
      <xdr:col>76</xdr:col>
      <xdr:colOff>165100</xdr:colOff>
      <xdr:row>62</xdr:row>
      <xdr:rowOff>46228</xdr:rowOff>
    </xdr:to>
    <xdr:sp macro="" textlink="">
      <xdr:nvSpPr>
        <xdr:cNvPr id="359" name="フローチャート: 判断 358"/>
        <xdr:cNvSpPr/>
      </xdr:nvSpPr>
      <xdr:spPr>
        <a:xfrm>
          <a:off x="14541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0" name="テキスト ボックス 35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1" name="テキスト ボックス 36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2" name="テキスト ボックス 36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3" name="テキスト ボックス 36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4" name="テキスト ボックス 36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6350</xdr:rowOff>
    </xdr:from>
    <xdr:to>
      <xdr:col>85</xdr:col>
      <xdr:colOff>177800</xdr:colOff>
      <xdr:row>63</xdr:row>
      <xdr:rowOff>107950</xdr:rowOff>
    </xdr:to>
    <xdr:sp macro="" textlink="">
      <xdr:nvSpPr>
        <xdr:cNvPr id="365" name="楕円 364"/>
        <xdr:cNvSpPr/>
      </xdr:nvSpPr>
      <xdr:spPr>
        <a:xfrm>
          <a:off x="16268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156227</xdr:rowOff>
    </xdr:from>
    <xdr:ext cx="405111" cy="259045"/>
    <xdr:sp macro="" textlink="">
      <xdr:nvSpPr>
        <xdr:cNvPr id="366" name="【保健センター・保健所】&#10;有形固定資産減価償却率該当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106934</xdr:rowOff>
    </xdr:from>
    <xdr:to>
      <xdr:col>81</xdr:col>
      <xdr:colOff>101600</xdr:colOff>
      <xdr:row>64</xdr:row>
      <xdr:rowOff>37084</xdr:rowOff>
    </xdr:to>
    <xdr:sp macro="" textlink="">
      <xdr:nvSpPr>
        <xdr:cNvPr id="367" name="楕円 366"/>
        <xdr:cNvSpPr/>
      </xdr:nvSpPr>
      <xdr:spPr>
        <a:xfrm>
          <a:off x="154305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57150</xdr:rowOff>
    </xdr:from>
    <xdr:to>
      <xdr:col>85</xdr:col>
      <xdr:colOff>127000</xdr:colOff>
      <xdr:row>63</xdr:row>
      <xdr:rowOff>157734</xdr:rowOff>
    </xdr:to>
    <xdr:cxnSp macro="">
      <xdr:nvCxnSpPr>
        <xdr:cNvPr id="368" name="直線コネクタ 367"/>
        <xdr:cNvCxnSpPr/>
      </xdr:nvCxnSpPr>
      <xdr:spPr>
        <a:xfrm flipV="1">
          <a:off x="15481300" y="1085850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55897</xdr:rowOff>
    </xdr:from>
    <xdr:ext cx="405111" cy="259045"/>
    <xdr:sp macro="" textlink="">
      <xdr:nvSpPr>
        <xdr:cNvPr id="369" name="n_1aveValue【保健センター・保健所】&#10;有形固定資産減価償却率"/>
        <xdr:cNvSpPr txBox="1"/>
      </xdr:nvSpPr>
      <xdr:spPr>
        <a:xfrm>
          <a:off x="15266044" y="1051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62755</xdr:rowOff>
    </xdr:from>
    <xdr:ext cx="405111" cy="259045"/>
    <xdr:sp macro="" textlink="">
      <xdr:nvSpPr>
        <xdr:cNvPr id="370" name="n_2aveValue【保健センター・保健所】&#10;有形固定資産減価償却率"/>
        <xdr:cNvSpPr txBox="1"/>
      </xdr:nvSpPr>
      <xdr:spPr>
        <a:xfrm>
          <a:off x="14389744" y="10349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28211</xdr:rowOff>
    </xdr:from>
    <xdr:ext cx="405111" cy="259045"/>
    <xdr:sp macro="" textlink="">
      <xdr:nvSpPr>
        <xdr:cNvPr id="371" name="n_1mainValue【保健センター・保健所】&#10;有形固定資産減価償却率"/>
        <xdr:cNvSpPr txBox="1"/>
      </xdr:nvSpPr>
      <xdr:spPr>
        <a:xfrm>
          <a:off x="15266044" y="1100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2" name="正方形/長方形 3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3" name="正方形/長方形 3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4" name="正方形/長方形 3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5" name="正方形/長方形 3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6" name="正方形/長方形 3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7" name="正方形/長方形 3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8" name="正方形/長方形 3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9" name="正方形/長方形 3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0" name="テキスト ボックス 3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1" name="直線コネクタ 3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82" name="直線コネクタ 38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3" name="テキスト ボックス 38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4" name="直線コネクタ 38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5" name="テキスト ボックス 38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6" name="直線コネクタ 38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7" name="テキスト ボックス 38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8" name="直線コネクタ 38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9" name="テキスト ボックス 38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0" name="直線コネクタ 38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91" name="テキスト ボックス 39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2" name="直線コネクタ 3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3" name="テキスト ボックス 3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41910</xdr:rowOff>
    </xdr:from>
    <xdr:to>
      <xdr:col>116</xdr:col>
      <xdr:colOff>62864</xdr:colOff>
      <xdr:row>63</xdr:row>
      <xdr:rowOff>114300</xdr:rowOff>
    </xdr:to>
    <xdr:cxnSp macro="">
      <xdr:nvCxnSpPr>
        <xdr:cNvPr id="395" name="直線コネクタ 394"/>
        <xdr:cNvCxnSpPr/>
      </xdr:nvCxnSpPr>
      <xdr:spPr>
        <a:xfrm flipV="1">
          <a:off x="22160864" y="964311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118127</xdr:rowOff>
    </xdr:from>
    <xdr:ext cx="469744" cy="259045"/>
    <xdr:sp macro="" textlink="">
      <xdr:nvSpPr>
        <xdr:cNvPr id="396" name="【保健センター・保健所】&#10;一人当たり面積最小値テキスト"/>
        <xdr:cNvSpPr txBox="1"/>
      </xdr:nvSpPr>
      <xdr:spPr>
        <a:xfrm>
          <a:off x="22199600"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114300</xdr:rowOff>
    </xdr:from>
    <xdr:to>
      <xdr:col>116</xdr:col>
      <xdr:colOff>152400</xdr:colOff>
      <xdr:row>63</xdr:row>
      <xdr:rowOff>114300</xdr:rowOff>
    </xdr:to>
    <xdr:cxnSp macro="">
      <xdr:nvCxnSpPr>
        <xdr:cNvPr id="397" name="直線コネクタ 396"/>
        <xdr:cNvCxnSpPr/>
      </xdr:nvCxnSpPr>
      <xdr:spPr>
        <a:xfrm>
          <a:off x="22072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160037</xdr:rowOff>
    </xdr:from>
    <xdr:ext cx="469744" cy="259045"/>
    <xdr:sp macro="" textlink="">
      <xdr:nvSpPr>
        <xdr:cNvPr id="398" name="【保健センター・保健所】&#10;一人当たり面積最大値テキスト"/>
        <xdr:cNvSpPr txBox="1"/>
      </xdr:nvSpPr>
      <xdr:spPr>
        <a:xfrm>
          <a:off x="22199600" y="941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41910</xdr:rowOff>
    </xdr:from>
    <xdr:to>
      <xdr:col>116</xdr:col>
      <xdr:colOff>152400</xdr:colOff>
      <xdr:row>56</xdr:row>
      <xdr:rowOff>41910</xdr:rowOff>
    </xdr:to>
    <xdr:cxnSp macro="">
      <xdr:nvCxnSpPr>
        <xdr:cNvPr id="399" name="直線コネクタ 398"/>
        <xdr:cNvCxnSpPr/>
      </xdr:nvCxnSpPr>
      <xdr:spPr>
        <a:xfrm>
          <a:off x="22072600" y="964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133367</xdr:rowOff>
    </xdr:from>
    <xdr:ext cx="469744" cy="259045"/>
    <xdr:sp macro="" textlink="">
      <xdr:nvSpPr>
        <xdr:cNvPr id="400" name="【保健センター・保健所】&#10;一人当たり面積平均値テキスト"/>
        <xdr:cNvSpPr txBox="1"/>
      </xdr:nvSpPr>
      <xdr:spPr>
        <a:xfrm>
          <a:off x="22199600" y="10591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401" name="フローチャート: 判断 400"/>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44450</xdr:rowOff>
    </xdr:from>
    <xdr:to>
      <xdr:col>112</xdr:col>
      <xdr:colOff>38100</xdr:colOff>
      <xdr:row>62</xdr:row>
      <xdr:rowOff>146050</xdr:rowOff>
    </xdr:to>
    <xdr:sp macro="" textlink="">
      <xdr:nvSpPr>
        <xdr:cNvPr id="402" name="フローチャート: 判断 401"/>
        <xdr:cNvSpPr/>
      </xdr:nvSpPr>
      <xdr:spPr>
        <a:xfrm>
          <a:off x="21272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17780</xdr:rowOff>
    </xdr:from>
    <xdr:to>
      <xdr:col>107</xdr:col>
      <xdr:colOff>101600</xdr:colOff>
      <xdr:row>62</xdr:row>
      <xdr:rowOff>119380</xdr:rowOff>
    </xdr:to>
    <xdr:sp macro="" textlink="">
      <xdr:nvSpPr>
        <xdr:cNvPr id="403" name="フローチャート: 判断 402"/>
        <xdr:cNvSpPr/>
      </xdr:nvSpPr>
      <xdr:spPr>
        <a:xfrm>
          <a:off x="20383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4" name="テキスト ボックス 4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5" name="テキスト ボックス 4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6" name="テキスト ボックス 4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7" name="テキスト ボックス 4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8" name="テキスト ボックス 4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162560</xdr:rowOff>
    </xdr:from>
    <xdr:to>
      <xdr:col>116</xdr:col>
      <xdr:colOff>114300</xdr:colOff>
      <xdr:row>56</xdr:row>
      <xdr:rowOff>92710</xdr:rowOff>
    </xdr:to>
    <xdr:sp macro="" textlink="">
      <xdr:nvSpPr>
        <xdr:cNvPr id="409" name="楕円 408"/>
        <xdr:cNvSpPr/>
      </xdr:nvSpPr>
      <xdr:spPr>
        <a:xfrm>
          <a:off x="22110700" y="95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115587</xdr:rowOff>
    </xdr:from>
    <xdr:ext cx="469744" cy="259045"/>
    <xdr:sp macro="" textlink="">
      <xdr:nvSpPr>
        <xdr:cNvPr id="410" name="【保健センター・保健所】&#10;一人当たり面積該当値テキスト"/>
        <xdr:cNvSpPr txBox="1"/>
      </xdr:nvSpPr>
      <xdr:spPr>
        <a:xfrm>
          <a:off x="22199600" y="954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13970</xdr:rowOff>
    </xdr:from>
    <xdr:to>
      <xdr:col>112</xdr:col>
      <xdr:colOff>38100</xdr:colOff>
      <xdr:row>56</xdr:row>
      <xdr:rowOff>115570</xdr:rowOff>
    </xdr:to>
    <xdr:sp macro="" textlink="">
      <xdr:nvSpPr>
        <xdr:cNvPr id="411" name="楕円 410"/>
        <xdr:cNvSpPr/>
      </xdr:nvSpPr>
      <xdr:spPr>
        <a:xfrm>
          <a:off x="212725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41910</xdr:rowOff>
    </xdr:from>
    <xdr:to>
      <xdr:col>116</xdr:col>
      <xdr:colOff>63500</xdr:colOff>
      <xdr:row>56</xdr:row>
      <xdr:rowOff>64770</xdr:rowOff>
    </xdr:to>
    <xdr:cxnSp macro="">
      <xdr:nvCxnSpPr>
        <xdr:cNvPr id="412" name="直線コネクタ 411"/>
        <xdr:cNvCxnSpPr/>
      </xdr:nvCxnSpPr>
      <xdr:spPr>
        <a:xfrm flipV="1">
          <a:off x="21323300" y="964311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137177</xdr:rowOff>
    </xdr:from>
    <xdr:ext cx="469744" cy="259045"/>
    <xdr:sp macro="" textlink="">
      <xdr:nvSpPr>
        <xdr:cNvPr id="413" name="n_1aveValue【保健センター・保健所】&#10;一人当たり面積"/>
        <xdr:cNvSpPr txBox="1"/>
      </xdr:nvSpPr>
      <xdr:spPr>
        <a:xfrm>
          <a:off x="21075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135907</xdr:rowOff>
    </xdr:from>
    <xdr:ext cx="469744" cy="259045"/>
    <xdr:sp macro="" textlink="">
      <xdr:nvSpPr>
        <xdr:cNvPr id="414" name="n_2aveValue【保健センター・保健所】&#10;一人当たり面積"/>
        <xdr:cNvSpPr txBox="1"/>
      </xdr:nvSpPr>
      <xdr:spPr>
        <a:xfrm>
          <a:off x="20199427" y="104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132097</xdr:rowOff>
    </xdr:from>
    <xdr:ext cx="469744" cy="259045"/>
    <xdr:sp macro="" textlink="">
      <xdr:nvSpPr>
        <xdr:cNvPr id="415" name="n_1mainValue【保健センター・保健所】&#10;一人当たり面積"/>
        <xdr:cNvSpPr txBox="1"/>
      </xdr:nvSpPr>
      <xdr:spPr>
        <a:xfrm>
          <a:off x="21075727" y="939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6" name="正方形/長方形 4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7" name="正方形/長方形 4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8" name="正方形/長方形 4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9" name="正方形/長方形 4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0" name="正方形/長方形 4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1" name="正方形/長方形 4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2" name="正方形/長方形 4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3" name="正方形/長方形 42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24" name="正方形/長方形 4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5" name="正方形/長方形 4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6" name="正方形/長方形 4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27" name="正方形/長方形 4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28" name="正方形/長方形 4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29" name="正方形/長方形 4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0" name="正方形/長方形 4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1" name="正方形/長方形 43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2" name="正方形/長方形 4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3" name="正方形/長方形 4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4" name="正方形/長方形 4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5" name="正方形/長方形 4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6" name="正方形/長方形 4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7" name="正方形/長方形 4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8" name="正方形/長方形 4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9" name="正方形/長方形 4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0" name="テキスト ボックス 4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1" name="直線コネクタ 4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42" name="直線コネクタ 44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43" name="テキスト ボックス 44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44" name="直線コネクタ 44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45" name="テキスト ボックス 44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46" name="直線コネクタ 44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47" name="テキスト ボックス 44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48" name="直線コネクタ 44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49" name="テキスト ボックス 44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0" name="直線コネクタ 44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1" name="テキスト ボックス 45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2" name="直線コネクタ 45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53" name="テキスト ボックス 45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4" name="直線コネクタ 4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5" name="テキスト ボックス 45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66402</xdr:rowOff>
    </xdr:from>
    <xdr:to>
      <xdr:col>85</xdr:col>
      <xdr:colOff>126364</xdr:colOff>
      <xdr:row>109</xdr:row>
      <xdr:rowOff>2721</xdr:rowOff>
    </xdr:to>
    <xdr:cxnSp macro="">
      <xdr:nvCxnSpPr>
        <xdr:cNvPr id="457" name="直線コネクタ 456"/>
        <xdr:cNvCxnSpPr/>
      </xdr:nvCxnSpPr>
      <xdr:spPr>
        <a:xfrm flipV="1">
          <a:off x="16318864" y="17211402"/>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458" name="【庁舎】&#10;有形固定資産減価償却率最小値テキスト"/>
        <xdr:cNvSpPr txBox="1"/>
      </xdr:nvSpPr>
      <xdr:spPr>
        <a:xfrm>
          <a:off x="16357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459" name="直線コネクタ 458"/>
        <xdr:cNvCxnSpPr/>
      </xdr:nvCxnSpPr>
      <xdr:spPr>
        <a:xfrm>
          <a:off x="16230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13079</xdr:rowOff>
    </xdr:from>
    <xdr:ext cx="405111" cy="259045"/>
    <xdr:sp macro="" textlink="">
      <xdr:nvSpPr>
        <xdr:cNvPr id="460" name="【庁舎】&#10;有形固定資産減価償却率最大値テキスト"/>
        <xdr:cNvSpPr txBox="1"/>
      </xdr:nvSpPr>
      <xdr:spPr>
        <a:xfrm>
          <a:off x="16357600" y="16986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66402</xdr:rowOff>
    </xdr:from>
    <xdr:to>
      <xdr:col>86</xdr:col>
      <xdr:colOff>25400</xdr:colOff>
      <xdr:row>100</xdr:row>
      <xdr:rowOff>66402</xdr:rowOff>
    </xdr:to>
    <xdr:cxnSp macro="">
      <xdr:nvCxnSpPr>
        <xdr:cNvPr id="461" name="直線コネクタ 460"/>
        <xdr:cNvCxnSpPr/>
      </xdr:nvCxnSpPr>
      <xdr:spPr>
        <a:xfrm>
          <a:off x="16230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462" name="【庁舎】&#10;有形固定資産減価償却率平均値テキスト"/>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463" name="フローチャート: 判断 462"/>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31931</xdr:rowOff>
    </xdr:from>
    <xdr:to>
      <xdr:col>81</xdr:col>
      <xdr:colOff>101600</xdr:colOff>
      <xdr:row>103</xdr:row>
      <xdr:rowOff>133531</xdr:rowOff>
    </xdr:to>
    <xdr:sp macro="" textlink="">
      <xdr:nvSpPr>
        <xdr:cNvPr id="464" name="フローチャート: 判断 463"/>
        <xdr:cNvSpPr/>
      </xdr:nvSpPr>
      <xdr:spPr>
        <a:xfrm>
          <a:off x="154305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80918</xdr:rowOff>
    </xdr:from>
    <xdr:to>
      <xdr:col>76</xdr:col>
      <xdr:colOff>165100</xdr:colOff>
      <xdr:row>105</xdr:row>
      <xdr:rowOff>11068</xdr:rowOff>
    </xdr:to>
    <xdr:sp macro="" textlink="">
      <xdr:nvSpPr>
        <xdr:cNvPr id="465" name="フローチャート: 判断 464"/>
        <xdr:cNvSpPr/>
      </xdr:nvSpPr>
      <xdr:spPr>
        <a:xfrm>
          <a:off x="14541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66" name="テキスト ボックス 4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7" name="テキスト ボックス 4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8" name="テキスト ボックス 4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9" name="テキスト ボックス 4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0" name="テキスト ボックス 4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156029</xdr:rowOff>
    </xdr:from>
    <xdr:to>
      <xdr:col>85</xdr:col>
      <xdr:colOff>177800</xdr:colOff>
      <xdr:row>103</xdr:row>
      <xdr:rowOff>86179</xdr:rowOff>
    </xdr:to>
    <xdr:sp macro="" textlink="">
      <xdr:nvSpPr>
        <xdr:cNvPr id="471" name="楕円 470"/>
        <xdr:cNvSpPr/>
      </xdr:nvSpPr>
      <xdr:spPr>
        <a:xfrm>
          <a:off x="16268700" y="17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7456</xdr:rowOff>
    </xdr:from>
    <xdr:ext cx="405111" cy="259045"/>
    <xdr:sp macro="" textlink="">
      <xdr:nvSpPr>
        <xdr:cNvPr id="472" name="【庁舎】&#10;有形固定資産減価償却率該当値テキスト"/>
        <xdr:cNvSpPr txBox="1"/>
      </xdr:nvSpPr>
      <xdr:spPr>
        <a:xfrm>
          <a:off x="16357600" y="17495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17236</xdr:rowOff>
    </xdr:from>
    <xdr:to>
      <xdr:col>81</xdr:col>
      <xdr:colOff>101600</xdr:colOff>
      <xdr:row>103</xdr:row>
      <xdr:rowOff>118836</xdr:rowOff>
    </xdr:to>
    <xdr:sp macro="" textlink="">
      <xdr:nvSpPr>
        <xdr:cNvPr id="473" name="楕円 472"/>
        <xdr:cNvSpPr/>
      </xdr:nvSpPr>
      <xdr:spPr>
        <a:xfrm>
          <a:off x="15430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35379</xdr:rowOff>
    </xdr:from>
    <xdr:to>
      <xdr:col>85</xdr:col>
      <xdr:colOff>127000</xdr:colOff>
      <xdr:row>103</xdr:row>
      <xdr:rowOff>68036</xdr:rowOff>
    </xdr:to>
    <xdr:cxnSp macro="">
      <xdr:nvCxnSpPr>
        <xdr:cNvPr id="474" name="直線コネクタ 473"/>
        <xdr:cNvCxnSpPr/>
      </xdr:nvCxnSpPr>
      <xdr:spPr>
        <a:xfrm flipV="1">
          <a:off x="15481300" y="176947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124658</xdr:rowOff>
    </xdr:from>
    <xdr:ext cx="405111" cy="259045"/>
    <xdr:sp macro="" textlink="">
      <xdr:nvSpPr>
        <xdr:cNvPr id="475" name="n_1aveValue【庁舎】&#10;有形固定資産減価償却率"/>
        <xdr:cNvSpPr txBox="1"/>
      </xdr:nvSpPr>
      <xdr:spPr>
        <a:xfrm>
          <a:off x="15266044" y="1778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27595</xdr:rowOff>
    </xdr:from>
    <xdr:ext cx="405111" cy="259045"/>
    <xdr:sp macro="" textlink="">
      <xdr:nvSpPr>
        <xdr:cNvPr id="476" name="n_2aveValue【庁舎】&#10;有形固定資産減価償却率"/>
        <xdr:cNvSpPr txBox="1"/>
      </xdr:nvSpPr>
      <xdr:spPr>
        <a:xfrm>
          <a:off x="14389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135363</xdr:rowOff>
    </xdr:from>
    <xdr:ext cx="405111" cy="259045"/>
    <xdr:sp macro="" textlink="">
      <xdr:nvSpPr>
        <xdr:cNvPr id="477" name="n_1mainValue【庁舎】&#10;有形固定資産減価償却率"/>
        <xdr:cNvSpPr txBox="1"/>
      </xdr:nvSpPr>
      <xdr:spPr>
        <a:xfrm>
          <a:off x="152660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8" name="正方形/長方形 4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9" name="正方形/長方形 4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0" name="正方形/長方形 4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1" name="正方形/長方形 4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2" name="正方形/長方形 4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3" name="正方形/長方形 4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4" name="正方形/長方形 4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5" name="正方形/長方形 4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6" name="テキスト ボックス 4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7" name="直線コネクタ 4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488" name="テキスト ボックス 48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489" name="直線コネクタ 48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90" name="テキスト ボックス 48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91" name="直線コネクタ 49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92" name="テキスト ボックス 49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93" name="直線コネクタ 49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94" name="テキスト ボックス 49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95" name="直線コネクタ 49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96" name="テキスト ボックス 49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97" name="直線コネクタ 49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98" name="テキスト ボックス 49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99" name="直線コネクタ 49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00" name="テキスト ボックス 49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1" name="直線コネクタ 5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2" name="テキスト ボックス 50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109</xdr:row>
      <xdr:rowOff>100693</xdr:rowOff>
    </xdr:to>
    <xdr:cxnSp macro="">
      <xdr:nvCxnSpPr>
        <xdr:cNvPr id="504" name="直線コネクタ 503"/>
        <xdr:cNvCxnSpPr/>
      </xdr:nvCxnSpPr>
      <xdr:spPr>
        <a:xfrm flipV="1">
          <a:off x="22160864" y="17175480"/>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104520</xdr:rowOff>
    </xdr:from>
    <xdr:ext cx="469744" cy="259045"/>
    <xdr:sp macro="" textlink="">
      <xdr:nvSpPr>
        <xdr:cNvPr id="505" name="【庁舎】&#10;一人当たり面積最小値テキスト"/>
        <xdr:cNvSpPr txBox="1"/>
      </xdr:nvSpPr>
      <xdr:spPr>
        <a:xfrm>
          <a:off x="22199600" y="1879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100693</xdr:rowOff>
    </xdr:from>
    <xdr:to>
      <xdr:col>116</xdr:col>
      <xdr:colOff>152400</xdr:colOff>
      <xdr:row>109</xdr:row>
      <xdr:rowOff>100693</xdr:rowOff>
    </xdr:to>
    <xdr:cxnSp macro="">
      <xdr:nvCxnSpPr>
        <xdr:cNvPr id="506" name="直線コネクタ 505"/>
        <xdr:cNvCxnSpPr/>
      </xdr:nvCxnSpPr>
      <xdr:spPr>
        <a:xfrm>
          <a:off x="22072600" y="187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507" name="【庁舎】&#10;一人当たり面積最大値テキスト"/>
        <xdr:cNvSpPr txBox="1"/>
      </xdr:nvSpPr>
      <xdr:spPr>
        <a:xfrm>
          <a:off x="22199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508" name="直線コネクタ 507"/>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64606</xdr:rowOff>
    </xdr:from>
    <xdr:ext cx="469744" cy="259045"/>
    <xdr:sp macro="" textlink="">
      <xdr:nvSpPr>
        <xdr:cNvPr id="509" name="【庁舎】&#10;一人当たり面積平均値テキスト"/>
        <xdr:cNvSpPr txBox="1"/>
      </xdr:nvSpPr>
      <xdr:spPr>
        <a:xfrm>
          <a:off x="22199600" y="18066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41729</xdr:rowOff>
    </xdr:from>
    <xdr:to>
      <xdr:col>116</xdr:col>
      <xdr:colOff>114300</xdr:colOff>
      <xdr:row>106</xdr:row>
      <xdr:rowOff>143329</xdr:rowOff>
    </xdr:to>
    <xdr:sp macro="" textlink="">
      <xdr:nvSpPr>
        <xdr:cNvPr id="510" name="フローチャート: 判断 509"/>
        <xdr:cNvSpPr/>
      </xdr:nvSpPr>
      <xdr:spPr>
        <a:xfrm>
          <a:off x="221107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13970</xdr:rowOff>
    </xdr:from>
    <xdr:to>
      <xdr:col>112</xdr:col>
      <xdr:colOff>38100</xdr:colOff>
      <xdr:row>107</xdr:row>
      <xdr:rowOff>115570</xdr:rowOff>
    </xdr:to>
    <xdr:sp macro="" textlink="">
      <xdr:nvSpPr>
        <xdr:cNvPr id="511" name="フローチャート: 判断 510"/>
        <xdr:cNvSpPr/>
      </xdr:nvSpPr>
      <xdr:spPr>
        <a:xfrm>
          <a:off x="21272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85816</xdr:rowOff>
    </xdr:from>
    <xdr:to>
      <xdr:col>107</xdr:col>
      <xdr:colOff>101600</xdr:colOff>
      <xdr:row>106</xdr:row>
      <xdr:rowOff>15966</xdr:rowOff>
    </xdr:to>
    <xdr:sp macro="" textlink="">
      <xdr:nvSpPr>
        <xdr:cNvPr id="512" name="フローチャート: 判断 511"/>
        <xdr:cNvSpPr/>
      </xdr:nvSpPr>
      <xdr:spPr>
        <a:xfrm>
          <a:off x="20383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13" name="テキスト ボックス 51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4" name="テキスト ボックス 51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5" name="テキスト ボックス 51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6" name="テキスト ボックス 51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7" name="テキスト ボックス 51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518" name="楕円 517"/>
        <xdr:cNvSpPr/>
      </xdr:nvSpPr>
      <xdr:spPr>
        <a:xfrm>
          <a:off x="221107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124658</xdr:rowOff>
    </xdr:from>
    <xdr:ext cx="469744" cy="259045"/>
    <xdr:sp macro="" textlink="">
      <xdr:nvSpPr>
        <xdr:cNvPr id="519" name="【庁舎】&#10;一人当たり面積該当値テキスト"/>
        <xdr:cNvSpPr txBox="1"/>
      </xdr:nvSpPr>
      <xdr:spPr>
        <a:xfrm>
          <a:off x="22199600" y="1829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162561</xdr:rowOff>
    </xdr:from>
    <xdr:to>
      <xdr:col>112</xdr:col>
      <xdr:colOff>38100</xdr:colOff>
      <xdr:row>107</xdr:row>
      <xdr:rowOff>92711</xdr:rowOff>
    </xdr:to>
    <xdr:sp macro="" textlink="">
      <xdr:nvSpPr>
        <xdr:cNvPr id="520" name="楕円 519"/>
        <xdr:cNvSpPr/>
      </xdr:nvSpPr>
      <xdr:spPr>
        <a:xfrm>
          <a:off x="21272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25581</xdr:rowOff>
    </xdr:from>
    <xdr:to>
      <xdr:col>116</xdr:col>
      <xdr:colOff>63500</xdr:colOff>
      <xdr:row>107</xdr:row>
      <xdr:rowOff>41911</xdr:rowOff>
    </xdr:to>
    <xdr:cxnSp macro="">
      <xdr:nvCxnSpPr>
        <xdr:cNvPr id="521" name="直線コネクタ 520"/>
        <xdr:cNvCxnSpPr/>
      </xdr:nvCxnSpPr>
      <xdr:spPr>
        <a:xfrm flipV="1">
          <a:off x="21323300" y="18370731"/>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106697</xdr:rowOff>
    </xdr:from>
    <xdr:ext cx="469744" cy="259045"/>
    <xdr:sp macro="" textlink="">
      <xdr:nvSpPr>
        <xdr:cNvPr id="522" name="n_1aveValue【庁舎】&#10;一人当たり面積"/>
        <xdr:cNvSpPr txBox="1"/>
      </xdr:nvSpPr>
      <xdr:spPr>
        <a:xfrm>
          <a:off x="210757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32493</xdr:rowOff>
    </xdr:from>
    <xdr:ext cx="469744" cy="259045"/>
    <xdr:sp macro="" textlink="">
      <xdr:nvSpPr>
        <xdr:cNvPr id="523" name="n_2aveValue【庁舎】&#10;一人当たり面積"/>
        <xdr:cNvSpPr txBox="1"/>
      </xdr:nvSpPr>
      <xdr:spPr>
        <a:xfrm>
          <a:off x="20199427" y="1786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109238</xdr:rowOff>
    </xdr:from>
    <xdr:ext cx="469744" cy="259045"/>
    <xdr:sp macro="" textlink="">
      <xdr:nvSpPr>
        <xdr:cNvPr id="524" name="n_1mainValue【庁舎】&#10;一人当たり面積"/>
        <xdr:cNvSpPr txBox="1"/>
      </xdr:nvSpPr>
      <xdr:spPr>
        <a:xfrm>
          <a:off x="210757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5" name="正方形/長方形 5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6" name="正方形/長方形 5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7" name="テキスト ボックス 5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ほとんどの類型において、有形固定資産減価償却率が類似団体内平均値を下回っているものの、庁舎は類似団体内平均値を上回っている。庁舎については、既存施設の活用による財政負担の抑制、また、防災拠点としての機能の維持・リスクの分散化等を図るため、合併以前からある旧３町役場の庁舎を現在も使用していることが要因として挙げられ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また、体育館・プール、保健センター・保健所については、一人当たり面積が類似団体内平均値を上回っている。これらの施設については合併以後、施設の統廃合を行っておらず、合併以前から引き継いだ施設を現在も継続して使用していることがその要因として考えられるため、今後、施設の必要性に応じた保有量の適正化に取り組んで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鳥取県八頭町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17,394
17,347
206.71
10,647,404
10,005,800
587,354
6,921,299
11,951,399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本町は、進行する人口減少や全国数値を上回る高齢化率（</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年度末：</a:t>
          </a:r>
          <a:r>
            <a:rPr kumimoji="1" lang="en-US" altLang="ja-JP" sz="1100">
              <a:latin typeface="ＭＳ Ｐゴシック" panose="020B0600070205080204" pitchFamily="50" charset="-128"/>
              <a:ea typeface="ＭＳ Ｐゴシック" panose="020B0600070205080204" pitchFamily="50" charset="-128"/>
            </a:rPr>
            <a:t>33.5%</a:t>
          </a:r>
          <a:r>
            <a:rPr kumimoji="1" lang="ja-JP" altLang="en-US" sz="1100">
              <a:latin typeface="ＭＳ Ｐゴシック" panose="020B0600070205080204" pitchFamily="50" charset="-128"/>
              <a:ea typeface="ＭＳ Ｐゴシック" panose="020B0600070205080204" pitchFamily="50" charset="-128"/>
            </a:rPr>
            <a:t>）に加え、町内に産業の中心となる大型事業所が極めて少ないこと等により、財政基盤が弱く、全国平均・県平均・類似団体平均のいずれをも下回る状況が続いている。平成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住民税が景気の回復基調の影響等で増収となり、固定資産税も新築家屋建築数の増加等により若干の増収となったが、今後、大幅な増収は望めないため、定員適正化計画に基づく人件費の抑制、行政改革に基づく物件費・補助費等の削減によって歳出抑制を行うとともに、徴収専門員を中心とした徴収強化対策の実施による歳入確保に努めることで、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79828</xdr:rowOff>
    </xdr:to>
    <xdr:cxnSp macro="">
      <xdr:nvCxnSpPr>
        <xdr:cNvPr id="66" name="直線コネクタ 65"/>
        <xdr:cNvCxnSpPr/>
      </xdr:nvCxnSpPr>
      <xdr:spPr>
        <a:xfrm flipV="1">
          <a:off x="4953000" y="6312807"/>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79828</xdr:rowOff>
    </xdr:from>
    <xdr:to>
      <xdr:col>23</xdr:col>
      <xdr:colOff>133350</xdr:colOff>
      <xdr:row>45</xdr:row>
      <xdr:rowOff>79828</xdr:rowOff>
    </xdr:to>
    <xdr:cxnSp macro="">
      <xdr:nvCxnSpPr>
        <xdr:cNvPr id="71" name="直線コネクタ 70"/>
        <xdr:cNvCxnSpPr/>
      </xdr:nvCxnSpPr>
      <xdr:spPr>
        <a:xfrm>
          <a:off x="4114800" y="77950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2"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3" name="フローチャート: 判断 72"/>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79828</xdr:rowOff>
    </xdr:from>
    <xdr:to>
      <xdr:col>19</xdr:col>
      <xdr:colOff>133350</xdr:colOff>
      <xdr:row>45</xdr:row>
      <xdr:rowOff>79828</xdr:rowOff>
    </xdr:to>
    <xdr:cxnSp macro="">
      <xdr:nvCxnSpPr>
        <xdr:cNvPr id="74" name="直線コネクタ 73"/>
        <xdr:cNvCxnSpPr/>
      </xdr:nvCxnSpPr>
      <xdr:spPr>
        <a:xfrm>
          <a:off x="3225800" y="7795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5" name="フローチャート: 判断 74"/>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6" name="テキスト ボックス 75"/>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79828</xdr:rowOff>
    </xdr:from>
    <xdr:to>
      <xdr:col>15</xdr:col>
      <xdr:colOff>82550</xdr:colOff>
      <xdr:row>45</xdr:row>
      <xdr:rowOff>79828</xdr:rowOff>
    </xdr:to>
    <xdr:cxnSp macro="">
      <xdr:nvCxnSpPr>
        <xdr:cNvPr id="77" name="直線コネクタ 76"/>
        <xdr:cNvCxnSpPr/>
      </xdr:nvCxnSpPr>
      <xdr:spPr>
        <a:xfrm>
          <a:off x="2336800" y="7795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8" name="フローチャート: 判断 77"/>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9" name="テキスト ボックス 78"/>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79828</xdr:rowOff>
    </xdr:from>
    <xdr:to>
      <xdr:col>11</xdr:col>
      <xdr:colOff>31750</xdr:colOff>
      <xdr:row>45</xdr:row>
      <xdr:rowOff>79828</xdr:rowOff>
    </xdr:to>
    <xdr:cxnSp macro="">
      <xdr:nvCxnSpPr>
        <xdr:cNvPr id="80" name="直線コネクタ 79"/>
        <xdr:cNvCxnSpPr/>
      </xdr:nvCxnSpPr>
      <xdr:spPr>
        <a:xfrm>
          <a:off x="1447800" y="7795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62593</xdr:rowOff>
    </xdr:from>
    <xdr:to>
      <xdr:col>11</xdr:col>
      <xdr:colOff>82550</xdr:colOff>
      <xdr:row>44</xdr:row>
      <xdr:rowOff>164193</xdr:rowOff>
    </xdr:to>
    <xdr:sp macro="" textlink="">
      <xdr:nvSpPr>
        <xdr:cNvPr id="81" name="フローチャート: 判断 80"/>
        <xdr:cNvSpPr/>
      </xdr:nvSpPr>
      <xdr:spPr>
        <a:xfrm>
          <a:off x="2286000" y="760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2920</xdr:rowOff>
    </xdr:from>
    <xdr:ext cx="762000" cy="259045"/>
    <xdr:sp macro="" textlink="">
      <xdr:nvSpPr>
        <xdr:cNvPr id="82" name="テキスト ボックス 81"/>
        <xdr:cNvSpPr txBox="1"/>
      </xdr:nvSpPr>
      <xdr:spPr>
        <a:xfrm>
          <a:off x="1955800" y="737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62593</xdr:rowOff>
    </xdr:from>
    <xdr:to>
      <xdr:col>7</xdr:col>
      <xdr:colOff>31750</xdr:colOff>
      <xdr:row>44</xdr:row>
      <xdr:rowOff>164193</xdr:rowOff>
    </xdr:to>
    <xdr:sp macro="" textlink="">
      <xdr:nvSpPr>
        <xdr:cNvPr id="83" name="フローチャート: 判断 82"/>
        <xdr:cNvSpPr/>
      </xdr:nvSpPr>
      <xdr:spPr>
        <a:xfrm>
          <a:off x="1397000" y="760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2920</xdr:rowOff>
    </xdr:from>
    <xdr:ext cx="762000" cy="259045"/>
    <xdr:sp macro="" textlink="">
      <xdr:nvSpPr>
        <xdr:cNvPr id="84" name="テキスト ボックス 83"/>
        <xdr:cNvSpPr txBox="1"/>
      </xdr:nvSpPr>
      <xdr:spPr>
        <a:xfrm>
          <a:off x="1066800" y="737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29028</xdr:rowOff>
    </xdr:from>
    <xdr:to>
      <xdr:col>23</xdr:col>
      <xdr:colOff>184150</xdr:colOff>
      <xdr:row>45</xdr:row>
      <xdr:rowOff>130628</xdr:rowOff>
    </xdr:to>
    <xdr:sp macro="" textlink="">
      <xdr:nvSpPr>
        <xdr:cNvPr id="90" name="楕円 89"/>
        <xdr:cNvSpPr/>
      </xdr:nvSpPr>
      <xdr:spPr>
        <a:xfrm>
          <a:off x="49022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96355</xdr:rowOff>
    </xdr:from>
    <xdr:ext cx="762000" cy="259045"/>
    <xdr:sp macro="" textlink="">
      <xdr:nvSpPr>
        <xdr:cNvPr id="91" name="財政力該当値テキスト"/>
        <xdr:cNvSpPr txBox="1"/>
      </xdr:nvSpPr>
      <xdr:spPr>
        <a:xfrm>
          <a:off x="5041900" y="7640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29028</xdr:rowOff>
    </xdr:from>
    <xdr:to>
      <xdr:col>19</xdr:col>
      <xdr:colOff>184150</xdr:colOff>
      <xdr:row>45</xdr:row>
      <xdr:rowOff>130628</xdr:rowOff>
    </xdr:to>
    <xdr:sp macro="" textlink="">
      <xdr:nvSpPr>
        <xdr:cNvPr id="92" name="楕円 91"/>
        <xdr:cNvSpPr/>
      </xdr:nvSpPr>
      <xdr:spPr>
        <a:xfrm>
          <a:off x="40640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115405</xdr:rowOff>
    </xdr:from>
    <xdr:ext cx="736600" cy="259045"/>
    <xdr:sp macro="" textlink="">
      <xdr:nvSpPr>
        <xdr:cNvPr id="93" name="テキスト ボックス 92"/>
        <xdr:cNvSpPr txBox="1"/>
      </xdr:nvSpPr>
      <xdr:spPr>
        <a:xfrm>
          <a:off x="3733800" y="783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29028</xdr:rowOff>
    </xdr:from>
    <xdr:to>
      <xdr:col>15</xdr:col>
      <xdr:colOff>133350</xdr:colOff>
      <xdr:row>45</xdr:row>
      <xdr:rowOff>130628</xdr:rowOff>
    </xdr:to>
    <xdr:sp macro="" textlink="">
      <xdr:nvSpPr>
        <xdr:cNvPr id="94" name="楕円 93"/>
        <xdr:cNvSpPr/>
      </xdr:nvSpPr>
      <xdr:spPr>
        <a:xfrm>
          <a:off x="31750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115405</xdr:rowOff>
    </xdr:from>
    <xdr:ext cx="762000" cy="259045"/>
    <xdr:sp macro="" textlink="">
      <xdr:nvSpPr>
        <xdr:cNvPr id="95" name="テキスト ボックス 94"/>
        <xdr:cNvSpPr txBox="1"/>
      </xdr:nvSpPr>
      <xdr:spPr>
        <a:xfrm>
          <a:off x="2844800" y="783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29028</xdr:rowOff>
    </xdr:from>
    <xdr:to>
      <xdr:col>11</xdr:col>
      <xdr:colOff>82550</xdr:colOff>
      <xdr:row>45</xdr:row>
      <xdr:rowOff>130628</xdr:rowOff>
    </xdr:to>
    <xdr:sp macro="" textlink="">
      <xdr:nvSpPr>
        <xdr:cNvPr id="96" name="楕円 95"/>
        <xdr:cNvSpPr/>
      </xdr:nvSpPr>
      <xdr:spPr>
        <a:xfrm>
          <a:off x="22860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115405</xdr:rowOff>
    </xdr:from>
    <xdr:ext cx="762000" cy="259045"/>
    <xdr:sp macro="" textlink="">
      <xdr:nvSpPr>
        <xdr:cNvPr id="97" name="テキスト ボックス 96"/>
        <xdr:cNvSpPr txBox="1"/>
      </xdr:nvSpPr>
      <xdr:spPr>
        <a:xfrm>
          <a:off x="1955800" y="783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29028</xdr:rowOff>
    </xdr:from>
    <xdr:to>
      <xdr:col>7</xdr:col>
      <xdr:colOff>31750</xdr:colOff>
      <xdr:row>45</xdr:row>
      <xdr:rowOff>130628</xdr:rowOff>
    </xdr:to>
    <xdr:sp macro="" textlink="">
      <xdr:nvSpPr>
        <xdr:cNvPr id="98" name="楕円 97"/>
        <xdr:cNvSpPr/>
      </xdr:nvSpPr>
      <xdr:spPr>
        <a:xfrm>
          <a:off x="13970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115405</xdr:rowOff>
    </xdr:from>
    <xdr:ext cx="762000" cy="259045"/>
    <xdr:sp macro="" textlink="">
      <xdr:nvSpPr>
        <xdr:cNvPr id="99" name="テキスト ボックス 98"/>
        <xdr:cNvSpPr txBox="1"/>
      </xdr:nvSpPr>
      <xdr:spPr>
        <a:xfrm>
          <a:off x="1066800" y="783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経常経費充当一般財源等については、職員数の減少等により人件費充当分が約</a:t>
          </a:r>
          <a:r>
            <a:rPr kumimoji="1" lang="en-US" altLang="ja-JP" sz="1100">
              <a:latin typeface="ＭＳ Ｐゴシック" panose="020B0600070205080204" pitchFamily="50" charset="-128"/>
              <a:ea typeface="ＭＳ Ｐゴシック" panose="020B0600070205080204" pitchFamily="50" charset="-128"/>
            </a:rPr>
            <a:t>39,000</a:t>
          </a:r>
          <a:r>
            <a:rPr kumimoji="1" lang="ja-JP" altLang="en-US" sz="1100">
              <a:latin typeface="ＭＳ Ｐゴシック" panose="020B0600070205080204" pitchFamily="50" charset="-128"/>
              <a:ea typeface="ＭＳ Ｐゴシック" panose="020B0600070205080204" pitchFamily="50" charset="-128"/>
            </a:rPr>
            <a:t>千円減少、公債費充当分が約</a:t>
          </a:r>
          <a:r>
            <a:rPr kumimoji="1" lang="en-US" altLang="ja-JP" sz="1100">
              <a:latin typeface="ＭＳ Ｐゴシック" panose="020B0600070205080204" pitchFamily="50" charset="-128"/>
              <a:ea typeface="ＭＳ Ｐゴシック" panose="020B0600070205080204" pitchFamily="50" charset="-128"/>
            </a:rPr>
            <a:t>11,000</a:t>
          </a:r>
          <a:r>
            <a:rPr kumimoji="1" lang="ja-JP" altLang="en-US" sz="1100">
              <a:latin typeface="ＭＳ Ｐゴシック" panose="020B0600070205080204" pitchFamily="50" charset="-128"/>
              <a:ea typeface="ＭＳ Ｐゴシック" panose="020B0600070205080204" pitchFamily="50" charset="-128"/>
            </a:rPr>
            <a:t>千円減少したものの、物件費充当分や扶助費充当分の増加が影響し、全体では約</a:t>
          </a:r>
          <a:r>
            <a:rPr kumimoji="1" lang="en-US" altLang="ja-JP" sz="1100">
              <a:latin typeface="ＭＳ Ｐゴシック" panose="020B0600070205080204" pitchFamily="50" charset="-128"/>
              <a:ea typeface="ＭＳ Ｐゴシック" panose="020B0600070205080204" pitchFamily="50" charset="-128"/>
            </a:rPr>
            <a:t>32,000</a:t>
          </a:r>
          <a:r>
            <a:rPr kumimoji="1" lang="ja-JP" altLang="en-US" sz="1100">
              <a:latin typeface="ＭＳ Ｐゴシック" panose="020B0600070205080204" pitchFamily="50" charset="-128"/>
              <a:ea typeface="ＭＳ Ｐゴシック" panose="020B0600070205080204" pitchFamily="50" charset="-128"/>
            </a:rPr>
            <a:t>千円の増加となった。経常一般財源は、町税が約</a:t>
          </a:r>
          <a:r>
            <a:rPr kumimoji="1" lang="en-US" altLang="ja-JP" sz="1100">
              <a:latin typeface="ＭＳ Ｐゴシック" panose="020B0600070205080204" pitchFamily="50" charset="-128"/>
              <a:ea typeface="ＭＳ Ｐゴシック" panose="020B0600070205080204" pitchFamily="50" charset="-128"/>
            </a:rPr>
            <a:t>25,000</a:t>
          </a:r>
          <a:r>
            <a:rPr kumimoji="1" lang="ja-JP" altLang="en-US" sz="1100">
              <a:latin typeface="ＭＳ Ｐゴシック" panose="020B0600070205080204" pitchFamily="50" charset="-128"/>
              <a:ea typeface="ＭＳ Ｐゴシック" panose="020B0600070205080204" pitchFamily="50" charset="-128"/>
            </a:rPr>
            <a:t>千円増加したものの、合併算定替特例措置の縮減による普通交付税の減少が影響して全体で約</a:t>
          </a:r>
          <a:r>
            <a:rPr kumimoji="1" lang="en-US" altLang="ja-JP" sz="1100">
              <a:latin typeface="ＭＳ Ｐゴシック" panose="020B0600070205080204" pitchFamily="50" charset="-128"/>
              <a:ea typeface="ＭＳ Ｐゴシック" panose="020B0600070205080204" pitchFamily="50" charset="-128"/>
            </a:rPr>
            <a:t>12,000</a:t>
          </a:r>
          <a:r>
            <a:rPr kumimoji="1" lang="ja-JP" altLang="en-US" sz="1100">
              <a:latin typeface="ＭＳ Ｐゴシック" panose="020B0600070205080204" pitchFamily="50" charset="-128"/>
              <a:ea typeface="ＭＳ Ｐゴシック" panose="020B0600070205080204" pitchFamily="50" charset="-128"/>
            </a:rPr>
            <a:t>千円の減少となり、経常収支比率は</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上昇する結果となった。他団体平均のいずれをも下回る水準となってはいるものの、今後、合併算定替特例措置の縮減による普通交付税の減少がさらに進むことから、定員適正化計画に基づく人件費の抑制、行政改革に基づく物件費・補助費等の歳出抑制の取組を通じて義務的経費の抑制に努め、現在の水準を維持す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109982</xdr:rowOff>
    </xdr:from>
    <xdr:to>
      <xdr:col>23</xdr:col>
      <xdr:colOff>133350</xdr:colOff>
      <xdr:row>65</xdr:row>
      <xdr:rowOff>128524</xdr:rowOff>
    </xdr:to>
    <xdr:cxnSp macro="">
      <xdr:nvCxnSpPr>
        <xdr:cNvPr id="127" name="直線コネクタ 126"/>
        <xdr:cNvCxnSpPr/>
      </xdr:nvCxnSpPr>
      <xdr:spPr>
        <a:xfrm flipV="1">
          <a:off x="4953000" y="10225532"/>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100601</xdr:rowOff>
    </xdr:from>
    <xdr:ext cx="762000" cy="259045"/>
    <xdr:sp macro="" textlink="">
      <xdr:nvSpPr>
        <xdr:cNvPr id="128"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128524</xdr:rowOff>
    </xdr:from>
    <xdr:to>
      <xdr:col>24</xdr:col>
      <xdr:colOff>12700</xdr:colOff>
      <xdr:row>65</xdr:row>
      <xdr:rowOff>128524</xdr:rowOff>
    </xdr:to>
    <xdr:cxnSp macro="">
      <xdr:nvCxnSpPr>
        <xdr:cNvPr id="129" name="直線コネクタ 128"/>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24909</xdr:rowOff>
    </xdr:from>
    <xdr:ext cx="762000" cy="259045"/>
    <xdr:sp macro="" textlink="">
      <xdr:nvSpPr>
        <xdr:cNvPr id="130" name="財政構造の弾力性最大値テキスト"/>
        <xdr:cNvSpPr txBox="1"/>
      </xdr:nvSpPr>
      <xdr:spPr>
        <a:xfrm>
          <a:off x="5041900" y="996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109982</xdr:rowOff>
    </xdr:from>
    <xdr:to>
      <xdr:col>24</xdr:col>
      <xdr:colOff>12700</xdr:colOff>
      <xdr:row>59</xdr:row>
      <xdr:rowOff>109982</xdr:rowOff>
    </xdr:to>
    <xdr:cxnSp macro="">
      <xdr:nvCxnSpPr>
        <xdr:cNvPr id="131" name="直線コネクタ 130"/>
        <xdr:cNvCxnSpPr/>
      </xdr:nvCxnSpPr>
      <xdr:spPr>
        <a:xfrm>
          <a:off x="4864100" y="1022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8128</xdr:rowOff>
    </xdr:from>
    <xdr:to>
      <xdr:col>23</xdr:col>
      <xdr:colOff>133350</xdr:colOff>
      <xdr:row>63</xdr:row>
      <xdr:rowOff>27432</xdr:rowOff>
    </xdr:to>
    <xdr:cxnSp macro="">
      <xdr:nvCxnSpPr>
        <xdr:cNvPr id="132" name="直線コネクタ 131"/>
        <xdr:cNvCxnSpPr/>
      </xdr:nvCxnSpPr>
      <xdr:spPr>
        <a:xfrm>
          <a:off x="4114800" y="1080947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3" name="財政構造の弾力性平均値テキスト"/>
        <xdr:cNvSpPr txBox="1"/>
      </xdr:nvSpPr>
      <xdr:spPr>
        <a:xfrm>
          <a:off x="5041900" y="1082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44450</xdr:rowOff>
    </xdr:from>
    <xdr:to>
      <xdr:col>19</xdr:col>
      <xdr:colOff>133350</xdr:colOff>
      <xdr:row>63</xdr:row>
      <xdr:rowOff>8128</xdr:rowOff>
    </xdr:to>
    <xdr:cxnSp macro="">
      <xdr:nvCxnSpPr>
        <xdr:cNvPr id="135" name="直線コネクタ 134"/>
        <xdr:cNvCxnSpPr/>
      </xdr:nvCxnSpPr>
      <xdr:spPr>
        <a:xfrm>
          <a:off x="3225800" y="1067435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10414</xdr:rowOff>
    </xdr:from>
    <xdr:to>
      <xdr:col>19</xdr:col>
      <xdr:colOff>184150</xdr:colOff>
      <xdr:row>63</xdr:row>
      <xdr:rowOff>112014</xdr:rowOff>
    </xdr:to>
    <xdr:sp macro="" textlink="">
      <xdr:nvSpPr>
        <xdr:cNvPr id="136" name="フローチャート: 判断 135"/>
        <xdr:cNvSpPr/>
      </xdr:nvSpPr>
      <xdr:spPr>
        <a:xfrm>
          <a:off x="4064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96791</xdr:rowOff>
    </xdr:from>
    <xdr:ext cx="736600" cy="259045"/>
    <xdr:sp macro="" textlink="">
      <xdr:nvSpPr>
        <xdr:cNvPr id="137" name="テキスト ボックス 136"/>
        <xdr:cNvSpPr txBox="1"/>
      </xdr:nvSpPr>
      <xdr:spPr>
        <a:xfrm>
          <a:off x="3733800" y="1089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44450</xdr:rowOff>
    </xdr:from>
    <xdr:to>
      <xdr:col>15</xdr:col>
      <xdr:colOff>82550</xdr:colOff>
      <xdr:row>62</xdr:row>
      <xdr:rowOff>63754</xdr:rowOff>
    </xdr:to>
    <xdr:cxnSp macro="">
      <xdr:nvCxnSpPr>
        <xdr:cNvPr id="138" name="直線コネクタ 137"/>
        <xdr:cNvCxnSpPr/>
      </xdr:nvCxnSpPr>
      <xdr:spPr>
        <a:xfrm flipV="1">
          <a:off x="2336800" y="1067435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133604</xdr:rowOff>
    </xdr:from>
    <xdr:to>
      <xdr:col>15</xdr:col>
      <xdr:colOff>133350</xdr:colOff>
      <xdr:row>63</xdr:row>
      <xdr:rowOff>63754</xdr:rowOff>
    </xdr:to>
    <xdr:sp macro="" textlink="">
      <xdr:nvSpPr>
        <xdr:cNvPr id="139" name="フローチャート: 判断 138"/>
        <xdr:cNvSpPr/>
      </xdr:nvSpPr>
      <xdr:spPr>
        <a:xfrm>
          <a:off x="3175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48531</xdr:rowOff>
    </xdr:from>
    <xdr:ext cx="762000" cy="259045"/>
    <xdr:sp macro="" textlink="">
      <xdr:nvSpPr>
        <xdr:cNvPr id="140" name="テキスト ボックス 139"/>
        <xdr:cNvSpPr txBox="1"/>
      </xdr:nvSpPr>
      <xdr:spPr>
        <a:xfrm>
          <a:off x="2844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63754</xdr:rowOff>
    </xdr:from>
    <xdr:to>
      <xdr:col>11</xdr:col>
      <xdr:colOff>31750</xdr:colOff>
      <xdr:row>62</xdr:row>
      <xdr:rowOff>97536</xdr:rowOff>
    </xdr:to>
    <xdr:cxnSp macro="">
      <xdr:nvCxnSpPr>
        <xdr:cNvPr id="141" name="直線コネクタ 140"/>
        <xdr:cNvCxnSpPr/>
      </xdr:nvCxnSpPr>
      <xdr:spPr>
        <a:xfrm flipV="1">
          <a:off x="1447800" y="1069365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29718</xdr:rowOff>
    </xdr:from>
    <xdr:to>
      <xdr:col>11</xdr:col>
      <xdr:colOff>82550</xdr:colOff>
      <xdr:row>63</xdr:row>
      <xdr:rowOff>131318</xdr:rowOff>
    </xdr:to>
    <xdr:sp macro="" textlink="">
      <xdr:nvSpPr>
        <xdr:cNvPr id="142" name="フローチャート: 判断 141"/>
        <xdr:cNvSpPr/>
      </xdr:nvSpPr>
      <xdr:spPr>
        <a:xfrm>
          <a:off x="2286000" y="1083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116095</xdr:rowOff>
    </xdr:from>
    <xdr:ext cx="762000" cy="259045"/>
    <xdr:sp macro="" textlink="">
      <xdr:nvSpPr>
        <xdr:cNvPr id="143" name="テキスト ボックス 142"/>
        <xdr:cNvSpPr txBox="1"/>
      </xdr:nvSpPr>
      <xdr:spPr>
        <a:xfrm>
          <a:off x="1955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143256</xdr:rowOff>
    </xdr:from>
    <xdr:to>
      <xdr:col>7</xdr:col>
      <xdr:colOff>31750</xdr:colOff>
      <xdr:row>63</xdr:row>
      <xdr:rowOff>73406</xdr:rowOff>
    </xdr:to>
    <xdr:sp macro="" textlink="">
      <xdr:nvSpPr>
        <xdr:cNvPr id="144" name="フローチャート: 判断 143"/>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58183</xdr:rowOff>
    </xdr:from>
    <xdr:ext cx="762000" cy="259045"/>
    <xdr:sp macro="" textlink="">
      <xdr:nvSpPr>
        <xdr:cNvPr id="145" name="テキスト ボックス 144"/>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148082</xdr:rowOff>
    </xdr:from>
    <xdr:to>
      <xdr:col>23</xdr:col>
      <xdr:colOff>184150</xdr:colOff>
      <xdr:row>63</xdr:row>
      <xdr:rowOff>78232</xdr:rowOff>
    </xdr:to>
    <xdr:sp macro="" textlink="">
      <xdr:nvSpPr>
        <xdr:cNvPr id="151" name="楕円 150"/>
        <xdr:cNvSpPr/>
      </xdr:nvSpPr>
      <xdr:spPr>
        <a:xfrm>
          <a:off x="49022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164609</xdr:rowOff>
    </xdr:from>
    <xdr:ext cx="762000" cy="259045"/>
    <xdr:sp macro="" textlink="">
      <xdr:nvSpPr>
        <xdr:cNvPr id="152" name="財政構造の弾力性該当値テキスト"/>
        <xdr:cNvSpPr txBox="1"/>
      </xdr:nvSpPr>
      <xdr:spPr>
        <a:xfrm>
          <a:off x="50419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128778</xdr:rowOff>
    </xdr:from>
    <xdr:to>
      <xdr:col>19</xdr:col>
      <xdr:colOff>184150</xdr:colOff>
      <xdr:row>63</xdr:row>
      <xdr:rowOff>58928</xdr:rowOff>
    </xdr:to>
    <xdr:sp macro="" textlink="">
      <xdr:nvSpPr>
        <xdr:cNvPr id="153" name="楕円 152"/>
        <xdr:cNvSpPr/>
      </xdr:nvSpPr>
      <xdr:spPr>
        <a:xfrm>
          <a:off x="4064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69105</xdr:rowOff>
    </xdr:from>
    <xdr:ext cx="736600" cy="259045"/>
    <xdr:sp macro="" textlink="">
      <xdr:nvSpPr>
        <xdr:cNvPr id="154" name="テキスト ボックス 153"/>
        <xdr:cNvSpPr txBox="1"/>
      </xdr:nvSpPr>
      <xdr:spPr>
        <a:xfrm>
          <a:off x="3733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165100</xdr:rowOff>
    </xdr:from>
    <xdr:to>
      <xdr:col>15</xdr:col>
      <xdr:colOff>133350</xdr:colOff>
      <xdr:row>62</xdr:row>
      <xdr:rowOff>95250</xdr:rowOff>
    </xdr:to>
    <xdr:sp macro="" textlink="">
      <xdr:nvSpPr>
        <xdr:cNvPr id="155" name="楕円 154"/>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56" name="テキスト ボックス 155"/>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12954</xdr:rowOff>
    </xdr:from>
    <xdr:to>
      <xdr:col>11</xdr:col>
      <xdr:colOff>82550</xdr:colOff>
      <xdr:row>62</xdr:row>
      <xdr:rowOff>114554</xdr:rowOff>
    </xdr:to>
    <xdr:sp macro="" textlink="">
      <xdr:nvSpPr>
        <xdr:cNvPr id="157" name="楕円 156"/>
        <xdr:cNvSpPr/>
      </xdr:nvSpPr>
      <xdr:spPr>
        <a:xfrm>
          <a:off x="2286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124731</xdr:rowOff>
    </xdr:from>
    <xdr:ext cx="762000" cy="259045"/>
    <xdr:sp macro="" textlink="">
      <xdr:nvSpPr>
        <xdr:cNvPr id="158" name="テキスト ボックス 157"/>
        <xdr:cNvSpPr txBox="1"/>
      </xdr:nvSpPr>
      <xdr:spPr>
        <a:xfrm>
          <a:off x="1955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59" name="楕円 158"/>
        <xdr:cNvSpPr/>
      </xdr:nvSpPr>
      <xdr:spPr>
        <a:xfrm>
          <a:off x="1397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60" name="テキスト ボックス 159"/>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これまで、行政改革等による歳出抑制の取組を実行してきたものの、保育所数が多いこと（全て直営）等が影響して、人件費が類似団体に比して高い状況となっている。これまで、定員管理計画に基づく職員数の削減を着実に行ってきた（</a:t>
          </a:r>
          <a:r>
            <a:rPr kumimoji="1" lang="en-US" altLang="ja-JP" sz="1100">
              <a:latin typeface="ＭＳ Ｐゴシック" panose="020B0600070205080204" pitchFamily="50" charset="-128"/>
              <a:ea typeface="ＭＳ Ｐゴシック" panose="020B0600070205080204" pitchFamily="50" charset="-128"/>
            </a:rPr>
            <a:t>H22</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264</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H23</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259</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H24</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256</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H25</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251</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H26</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244</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H27</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233</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224</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221</a:t>
          </a:r>
          <a:r>
            <a:rPr kumimoji="1" lang="ja-JP" altLang="en-US" sz="1100">
              <a:latin typeface="ＭＳ Ｐゴシック" panose="020B0600070205080204" pitchFamily="50" charset="-128"/>
              <a:ea typeface="ＭＳ Ｐゴシック" panose="020B0600070205080204" pitchFamily="50" charset="-128"/>
            </a:rPr>
            <a:t>人）ことにより、平成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年度には、類似団体と同様の水準にまで達することができた。平成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年度は、人件費が約</a:t>
          </a:r>
          <a:r>
            <a:rPr kumimoji="1" lang="en-US" altLang="ja-JP" sz="1100">
              <a:latin typeface="ＭＳ Ｐゴシック" panose="020B0600070205080204" pitchFamily="50" charset="-128"/>
              <a:ea typeface="ＭＳ Ｐゴシック" panose="020B0600070205080204" pitchFamily="50" charset="-128"/>
            </a:rPr>
            <a:t>46,000</a:t>
          </a:r>
          <a:r>
            <a:rPr kumimoji="1" lang="ja-JP" altLang="en-US" sz="1100">
              <a:latin typeface="ＭＳ Ｐゴシック" panose="020B0600070205080204" pitchFamily="50" charset="-128"/>
              <a:ea typeface="ＭＳ Ｐゴシック" panose="020B0600070205080204" pitchFamily="50" charset="-128"/>
            </a:rPr>
            <a:t>千円、物件費が約</a:t>
          </a:r>
          <a:r>
            <a:rPr kumimoji="1" lang="en-US" altLang="ja-JP" sz="1100">
              <a:latin typeface="ＭＳ Ｐゴシック" panose="020B0600070205080204" pitchFamily="50" charset="-128"/>
              <a:ea typeface="ＭＳ Ｐゴシック" panose="020B0600070205080204" pitchFamily="50" charset="-128"/>
            </a:rPr>
            <a:t>73,000</a:t>
          </a:r>
          <a:r>
            <a:rPr kumimoji="1" lang="ja-JP" altLang="en-US" sz="1100">
              <a:latin typeface="ＭＳ Ｐゴシック" panose="020B0600070205080204" pitchFamily="50" charset="-128"/>
              <a:ea typeface="ＭＳ Ｐゴシック" panose="020B0600070205080204" pitchFamily="50" charset="-128"/>
            </a:rPr>
            <a:t>千円減少し、人口は減少したものの、経費の減少額がそれを上回ったため、数値は</a:t>
          </a:r>
          <a:r>
            <a:rPr kumimoji="1" lang="en-US" altLang="ja-JP" sz="1100">
              <a:latin typeface="ＭＳ Ｐゴシック" panose="020B0600070205080204" pitchFamily="50" charset="-128"/>
              <a:ea typeface="ＭＳ Ｐゴシック" panose="020B0600070205080204" pitchFamily="50" charset="-128"/>
            </a:rPr>
            <a:t>5,471</a:t>
          </a:r>
          <a:r>
            <a:rPr kumimoji="1" lang="ja-JP" altLang="en-US" sz="1100">
              <a:latin typeface="ＭＳ Ｐゴシック" panose="020B0600070205080204" pitchFamily="50" charset="-128"/>
              <a:ea typeface="ＭＳ Ｐゴシック" panose="020B0600070205080204" pitchFamily="50" charset="-128"/>
            </a:rPr>
            <a:t>円減少した。今後も職員数の適正化等による人件費の抑制、物件費・補助費等の抑制等を通じた継続的な歳出抑制の取組を行うとともに、公共施設の適正配置等による維持管理経費の抑制にも努めていく。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167545</xdr:rowOff>
    </xdr:from>
    <xdr:to>
      <xdr:col>23</xdr:col>
      <xdr:colOff>133350</xdr:colOff>
      <xdr:row>88</xdr:row>
      <xdr:rowOff>59159</xdr:rowOff>
    </xdr:to>
    <xdr:cxnSp macro="">
      <xdr:nvCxnSpPr>
        <xdr:cNvPr id="190" name="直線コネクタ 189"/>
        <xdr:cNvCxnSpPr/>
      </xdr:nvCxnSpPr>
      <xdr:spPr>
        <a:xfrm flipV="1">
          <a:off x="4953000" y="13883545"/>
          <a:ext cx="0" cy="1263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31236</xdr:rowOff>
    </xdr:from>
    <xdr:ext cx="762000" cy="259045"/>
    <xdr:sp macro="" textlink="">
      <xdr:nvSpPr>
        <xdr:cNvPr id="191" name="人件費・物件費等の状況最小値テキスト"/>
        <xdr:cNvSpPr txBox="1"/>
      </xdr:nvSpPr>
      <xdr:spPr>
        <a:xfrm>
          <a:off x="5041900" y="15118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59159</xdr:rowOff>
    </xdr:from>
    <xdr:to>
      <xdr:col>24</xdr:col>
      <xdr:colOff>12700</xdr:colOff>
      <xdr:row>88</xdr:row>
      <xdr:rowOff>59159</xdr:rowOff>
    </xdr:to>
    <xdr:cxnSp macro="">
      <xdr:nvCxnSpPr>
        <xdr:cNvPr id="192" name="直線コネクタ 191"/>
        <xdr:cNvCxnSpPr/>
      </xdr:nvCxnSpPr>
      <xdr:spPr>
        <a:xfrm>
          <a:off x="4864100" y="1514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82472</xdr:rowOff>
    </xdr:from>
    <xdr:ext cx="762000" cy="259045"/>
    <xdr:sp macro="" textlink="">
      <xdr:nvSpPr>
        <xdr:cNvPr id="193" name="人件費・物件費等の状況最大値テキスト"/>
        <xdr:cNvSpPr txBox="1"/>
      </xdr:nvSpPr>
      <xdr:spPr>
        <a:xfrm>
          <a:off x="5041900" y="1362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167545</xdr:rowOff>
    </xdr:from>
    <xdr:to>
      <xdr:col>24</xdr:col>
      <xdr:colOff>12700</xdr:colOff>
      <xdr:row>80</xdr:row>
      <xdr:rowOff>167545</xdr:rowOff>
    </xdr:to>
    <xdr:cxnSp macro="">
      <xdr:nvCxnSpPr>
        <xdr:cNvPr id="194" name="直線コネクタ 193"/>
        <xdr:cNvCxnSpPr/>
      </xdr:nvCxnSpPr>
      <xdr:spPr>
        <a:xfrm>
          <a:off x="4864100" y="1388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73309</xdr:rowOff>
    </xdr:from>
    <xdr:to>
      <xdr:col>23</xdr:col>
      <xdr:colOff>133350</xdr:colOff>
      <xdr:row>84</xdr:row>
      <xdr:rowOff>117314</xdr:rowOff>
    </xdr:to>
    <xdr:cxnSp macro="">
      <xdr:nvCxnSpPr>
        <xdr:cNvPr id="195" name="直線コネクタ 194"/>
        <xdr:cNvCxnSpPr/>
      </xdr:nvCxnSpPr>
      <xdr:spPr>
        <a:xfrm flipV="1">
          <a:off x="4114800" y="14475109"/>
          <a:ext cx="8382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39966</xdr:rowOff>
    </xdr:from>
    <xdr:ext cx="762000" cy="259045"/>
    <xdr:sp macro="" textlink="">
      <xdr:nvSpPr>
        <xdr:cNvPr id="196" name="人件費・物件費等の状況平均値テキスト"/>
        <xdr:cNvSpPr txBox="1"/>
      </xdr:nvSpPr>
      <xdr:spPr>
        <a:xfrm>
          <a:off x="5041900" y="14098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23439</xdr:rowOff>
    </xdr:from>
    <xdr:to>
      <xdr:col>23</xdr:col>
      <xdr:colOff>184150</xdr:colOff>
      <xdr:row>83</xdr:row>
      <xdr:rowOff>125039</xdr:rowOff>
    </xdr:to>
    <xdr:sp macro="" textlink="">
      <xdr:nvSpPr>
        <xdr:cNvPr id="197" name="フローチャート: 判断 196"/>
        <xdr:cNvSpPr/>
      </xdr:nvSpPr>
      <xdr:spPr>
        <a:xfrm>
          <a:off x="49022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80161</xdr:rowOff>
    </xdr:from>
    <xdr:to>
      <xdr:col>19</xdr:col>
      <xdr:colOff>133350</xdr:colOff>
      <xdr:row>84</xdr:row>
      <xdr:rowOff>117314</xdr:rowOff>
    </xdr:to>
    <xdr:cxnSp macro="">
      <xdr:nvCxnSpPr>
        <xdr:cNvPr id="198" name="直線コネクタ 197"/>
        <xdr:cNvCxnSpPr/>
      </xdr:nvCxnSpPr>
      <xdr:spPr>
        <a:xfrm>
          <a:off x="3225800" y="14481961"/>
          <a:ext cx="889000" cy="3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12846</xdr:rowOff>
    </xdr:from>
    <xdr:to>
      <xdr:col>19</xdr:col>
      <xdr:colOff>184150</xdr:colOff>
      <xdr:row>83</xdr:row>
      <xdr:rowOff>114446</xdr:rowOff>
    </xdr:to>
    <xdr:sp macro="" textlink="">
      <xdr:nvSpPr>
        <xdr:cNvPr id="199" name="フローチャート: 判断 198"/>
        <xdr:cNvSpPr/>
      </xdr:nvSpPr>
      <xdr:spPr>
        <a:xfrm>
          <a:off x="4064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124623</xdr:rowOff>
    </xdr:from>
    <xdr:ext cx="736600" cy="259045"/>
    <xdr:sp macro="" textlink="">
      <xdr:nvSpPr>
        <xdr:cNvPr id="200" name="テキスト ボックス 199"/>
        <xdr:cNvSpPr txBox="1"/>
      </xdr:nvSpPr>
      <xdr:spPr>
        <a:xfrm>
          <a:off x="3733800" y="14012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80161</xdr:rowOff>
    </xdr:from>
    <xdr:to>
      <xdr:col>15</xdr:col>
      <xdr:colOff>82550</xdr:colOff>
      <xdr:row>84</xdr:row>
      <xdr:rowOff>83973</xdr:rowOff>
    </xdr:to>
    <xdr:cxnSp macro="">
      <xdr:nvCxnSpPr>
        <xdr:cNvPr id="201" name="直線コネクタ 200"/>
        <xdr:cNvCxnSpPr/>
      </xdr:nvCxnSpPr>
      <xdr:spPr>
        <a:xfrm flipV="1">
          <a:off x="2336800" y="14481961"/>
          <a:ext cx="889000" cy="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11038</xdr:rowOff>
    </xdr:from>
    <xdr:to>
      <xdr:col>15</xdr:col>
      <xdr:colOff>133350</xdr:colOff>
      <xdr:row>84</xdr:row>
      <xdr:rowOff>112638</xdr:rowOff>
    </xdr:to>
    <xdr:sp macro="" textlink="">
      <xdr:nvSpPr>
        <xdr:cNvPr id="202" name="フローチャート: 判断 201"/>
        <xdr:cNvSpPr/>
      </xdr:nvSpPr>
      <xdr:spPr>
        <a:xfrm>
          <a:off x="3175000" y="144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122815</xdr:rowOff>
    </xdr:from>
    <xdr:ext cx="762000" cy="259045"/>
    <xdr:sp macro="" textlink="">
      <xdr:nvSpPr>
        <xdr:cNvPr id="203" name="テキスト ボックス 202"/>
        <xdr:cNvSpPr txBox="1"/>
      </xdr:nvSpPr>
      <xdr:spPr>
        <a:xfrm>
          <a:off x="2844800" y="1418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79969</xdr:rowOff>
    </xdr:from>
    <xdr:to>
      <xdr:col>11</xdr:col>
      <xdr:colOff>31750</xdr:colOff>
      <xdr:row>84</xdr:row>
      <xdr:rowOff>83973</xdr:rowOff>
    </xdr:to>
    <xdr:cxnSp macro="">
      <xdr:nvCxnSpPr>
        <xdr:cNvPr id="204" name="直線コネクタ 203"/>
        <xdr:cNvCxnSpPr/>
      </xdr:nvCxnSpPr>
      <xdr:spPr>
        <a:xfrm>
          <a:off x="1447800" y="14481769"/>
          <a:ext cx="889000" cy="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115230</xdr:rowOff>
    </xdr:from>
    <xdr:to>
      <xdr:col>11</xdr:col>
      <xdr:colOff>82550</xdr:colOff>
      <xdr:row>84</xdr:row>
      <xdr:rowOff>45380</xdr:rowOff>
    </xdr:to>
    <xdr:sp macro="" textlink="">
      <xdr:nvSpPr>
        <xdr:cNvPr id="205" name="フローチャート: 判断 204"/>
        <xdr:cNvSpPr/>
      </xdr:nvSpPr>
      <xdr:spPr>
        <a:xfrm>
          <a:off x="2286000" y="143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55557</xdr:rowOff>
    </xdr:from>
    <xdr:ext cx="762000" cy="259045"/>
    <xdr:sp macro="" textlink="">
      <xdr:nvSpPr>
        <xdr:cNvPr id="206" name="テキスト ボックス 205"/>
        <xdr:cNvSpPr txBox="1"/>
      </xdr:nvSpPr>
      <xdr:spPr>
        <a:xfrm>
          <a:off x="1955800" y="141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64822</xdr:rowOff>
    </xdr:from>
    <xdr:to>
      <xdr:col>7</xdr:col>
      <xdr:colOff>31750</xdr:colOff>
      <xdr:row>83</xdr:row>
      <xdr:rowOff>166422</xdr:rowOff>
    </xdr:to>
    <xdr:sp macro="" textlink="">
      <xdr:nvSpPr>
        <xdr:cNvPr id="207" name="フローチャート: 判断 206"/>
        <xdr:cNvSpPr/>
      </xdr:nvSpPr>
      <xdr:spPr>
        <a:xfrm>
          <a:off x="1397000" y="1429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5149</xdr:rowOff>
    </xdr:from>
    <xdr:ext cx="762000" cy="259045"/>
    <xdr:sp macro="" textlink="">
      <xdr:nvSpPr>
        <xdr:cNvPr id="208" name="テキスト ボックス 207"/>
        <xdr:cNvSpPr txBox="1"/>
      </xdr:nvSpPr>
      <xdr:spPr>
        <a:xfrm>
          <a:off x="1066800" y="1406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22509</xdr:rowOff>
    </xdr:from>
    <xdr:to>
      <xdr:col>23</xdr:col>
      <xdr:colOff>184150</xdr:colOff>
      <xdr:row>84</xdr:row>
      <xdr:rowOff>124109</xdr:rowOff>
    </xdr:to>
    <xdr:sp macro="" textlink="">
      <xdr:nvSpPr>
        <xdr:cNvPr id="214" name="楕円 213"/>
        <xdr:cNvSpPr/>
      </xdr:nvSpPr>
      <xdr:spPr>
        <a:xfrm>
          <a:off x="4902200" y="1442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166036</xdr:rowOff>
    </xdr:from>
    <xdr:ext cx="762000" cy="259045"/>
    <xdr:sp macro="" textlink="">
      <xdr:nvSpPr>
        <xdr:cNvPr id="215" name="人件費・物件費等の状況該当値テキスト"/>
        <xdr:cNvSpPr txBox="1"/>
      </xdr:nvSpPr>
      <xdr:spPr>
        <a:xfrm>
          <a:off x="5041900" y="1439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66514</xdr:rowOff>
    </xdr:from>
    <xdr:to>
      <xdr:col>19</xdr:col>
      <xdr:colOff>184150</xdr:colOff>
      <xdr:row>84</xdr:row>
      <xdr:rowOff>168114</xdr:rowOff>
    </xdr:to>
    <xdr:sp macro="" textlink="">
      <xdr:nvSpPr>
        <xdr:cNvPr id="216" name="楕円 215"/>
        <xdr:cNvSpPr/>
      </xdr:nvSpPr>
      <xdr:spPr>
        <a:xfrm>
          <a:off x="4064000" y="1446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152891</xdr:rowOff>
    </xdr:from>
    <xdr:ext cx="736600" cy="259045"/>
    <xdr:sp macro="" textlink="">
      <xdr:nvSpPr>
        <xdr:cNvPr id="217" name="テキスト ボックス 216"/>
        <xdr:cNvSpPr txBox="1"/>
      </xdr:nvSpPr>
      <xdr:spPr>
        <a:xfrm>
          <a:off x="3733800" y="14554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29361</xdr:rowOff>
    </xdr:from>
    <xdr:to>
      <xdr:col>15</xdr:col>
      <xdr:colOff>133350</xdr:colOff>
      <xdr:row>84</xdr:row>
      <xdr:rowOff>130961</xdr:rowOff>
    </xdr:to>
    <xdr:sp macro="" textlink="">
      <xdr:nvSpPr>
        <xdr:cNvPr id="218" name="楕円 217"/>
        <xdr:cNvSpPr/>
      </xdr:nvSpPr>
      <xdr:spPr>
        <a:xfrm>
          <a:off x="3175000" y="1443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115738</xdr:rowOff>
    </xdr:from>
    <xdr:ext cx="762000" cy="259045"/>
    <xdr:sp macro="" textlink="">
      <xdr:nvSpPr>
        <xdr:cNvPr id="219" name="テキスト ボックス 218"/>
        <xdr:cNvSpPr txBox="1"/>
      </xdr:nvSpPr>
      <xdr:spPr>
        <a:xfrm>
          <a:off x="2844800" y="1451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33173</xdr:rowOff>
    </xdr:from>
    <xdr:to>
      <xdr:col>11</xdr:col>
      <xdr:colOff>82550</xdr:colOff>
      <xdr:row>84</xdr:row>
      <xdr:rowOff>134773</xdr:rowOff>
    </xdr:to>
    <xdr:sp macro="" textlink="">
      <xdr:nvSpPr>
        <xdr:cNvPr id="220" name="楕円 219"/>
        <xdr:cNvSpPr/>
      </xdr:nvSpPr>
      <xdr:spPr>
        <a:xfrm>
          <a:off x="2286000" y="1443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119550</xdr:rowOff>
    </xdr:from>
    <xdr:ext cx="762000" cy="259045"/>
    <xdr:sp macro="" textlink="">
      <xdr:nvSpPr>
        <xdr:cNvPr id="221" name="テキスト ボックス 220"/>
        <xdr:cNvSpPr txBox="1"/>
      </xdr:nvSpPr>
      <xdr:spPr>
        <a:xfrm>
          <a:off x="1955800" y="1452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29169</xdr:rowOff>
    </xdr:from>
    <xdr:to>
      <xdr:col>7</xdr:col>
      <xdr:colOff>31750</xdr:colOff>
      <xdr:row>84</xdr:row>
      <xdr:rowOff>130769</xdr:rowOff>
    </xdr:to>
    <xdr:sp macro="" textlink="">
      <xdr:nvSpPr>
        <xdr:cNvPr id="222" name="楕円 221"/>
        <xdr:cNvSpPr/>
      </xdr:nvSpPr>
      <xdr:spPr>
        <a:xfrm>
          <a:off x="1397000" y="1443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115546</xdr:rowOff>
    </xdr:from>
    <xdr:ext cx="762000" cy="259045"/>
    <xdr:sp macro="" textlink="">
      <xdr:nvSpPr>
        <xdr:cNvPr id="223" name="テキスト ボックス 222"/>
        <xdr:cNvSpPr txBox="1"/>
      </xdr:nvSpPr>
      <xdr:spPr>
        <a:xfrm>
          <a:off x="1066800" y="1451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関係（保育所関係）の職員数の多さ等が影響し、人件費総額としては類似団体に比べて高い状況にはあるが、給与水準の抑制を行っていることから、ラスパイレス指数は全国町村平均・類似団体平均のいずれをも下回っている。国家公務員の時限的給与改定の特例措置が無い場合の参考値は、</a:t>
          </a:r>
          <a:r>
            <a:rPr kumimoji="1" lang="en-US" altLang="ja-JP" sz="1300">
              <a:latin typeface="ＭＳ Ｐゴシック" panose="020B0600070205080204" pitchFamily="50" charset="-128"/>
              <a:ea typeface="ＭＳ Ｐゴシック" panose="020B0600070205080204" pitchFamily="50" charset="-128"/>
            </a:rPr>
            <a:t>H23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95.1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93.5</a:t>
          </a:r>
          <a:r>
            <a:rPr kumimoji="1" lang="ja-JP" altLang="en-US" sz="1300">
              <a:latin typeface="ＭＳ Ｐゴシック" panose="020B0600070205080204" pitchFamily="50" charset="-128"/>
              <a:ea typeface="ＭＳ Ｐゴシック" panose="020B0600070205080204" pitchFamily="50" charset="-128"/>
            </a:rPr>
            <a:t>となっており、近年は低水準で推移しているが、今後も引き続き、人件費の抑制に努める。（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なお、平成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年度の数値は現時点で未公表のため、平成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69850</xdr:rowOff>
    </xdr:to>
    <xdr:cxnSp macro="">
      <xdr:nvCxnSpPr>
        <xdr:cNvPr id="252" name="直線コネクタ 251"/>
        <xdr:cNvCxnSpPr/>
      </xdr:nvCxnSpPr>
      <xdr:spPr>
        <a:xfrm flipV="1">
          <a:off x="17018000" y="13800666"/>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3"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4" name="直線コネクタ 253"/>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5"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6" name="直線コネクタ 255"/>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66322</xdr:rowOff>
    </xdr:from>
    <xdr:to>
      <xdr:col>81</xdr:col>
      <xdr:colOff>44450</xdr:colOff>
      <xdr:row>83</xdr:row>
      <xdr:rowOff>66322</xdr:rowOff>
    </xdr:to>
    <xdr:cxnSp macro="">
      <xdr:nvCxnSpPr>
        <xdr:cNvPr id="257" name="直線コネクタ 256"/>
        <xdr:cNvCxnSpPr/>
      </xdr:nvCxnSpPr>
      <xdr:spPr>
        <a:xfrm>
          <a:off x="16179800" y="142966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8"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9" name="フローチャート: 判断 258"/>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39511</xdr:rowOff>
    </xdr:from>
    <xdr:to>
      <xdr:col>77</xdr:col>
      <xdr:colOff>44450</xdr:colOff>
      <xdr:row>83</xdr:row>
      <xdr:rowOff>66322</xdr:rowOff>
    </xdr:to>
    <xdr:cxnSp macro="">
      <xdr:nvCxnSpPr>
        <xdr:cNvPr id="260" name="直線コネクタ 259"/>
        <xdr:cNvCxnSpPr/>
      </xdr:nvCxnSpPr>
      <xdr:spPr>
        <a:xfrm>
          <a:off x="15290800" y="142698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1" name="フローチャート: 判断 260"/>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134355</xdr:rowOff>
    </xdr:from>
    <xdr:ext cx="736600" cy="259045"/>
    <xdr:sp macro="" textlink="">
      <xdr:nvSpPr>
        <xdr:cNvPr id="262" name="テキスト ボックス 261"/>
        <xdr:cNvSpPr txBox="1"/>
      </xdr:nvSpPr>
      <xdr:spPr>
        <a:xfrm>
          <a:off x="15798800" y="1470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76905</xdr:rowOff>
    </xdr:from>
    <xdr:to>
      <xdr:col>72</xdr:col>
      <xdr:colOff>203200</xdr:colOff>
      <xdr:row>83</xdr:row>
      <xdr:rowOff>39511</xdr:rowOff>
    </xdr:to>
    <xdr:cxnSp macro="">
      <xdr:nvCxnSpPr>
        <xdr:cNvPr id="263" name="直線コネクタ 262"/>
        <xdr:cNvCxnSpPr/>
      </xdr:nvCxnSpPr>
      <xdr:spPr>
        <a:xfrm>
          <a:off x="14401800" y="14135805"/>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4" name="フローチャート: 判断 263"/>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27111</xdr:rowOff>
    </xdr:from>
    <xdr:ext cx="762000" cy="259045"/>
    <xdr:sp macro="" textlink="">
      <xdr:nvSpPr>
        <xdr:cNvPr id="265" name="テキスト ボックス 264"/>
        <xdr:cNvSpPr txBox="1"/>
      </xdr:nvSpPr>
      <xdr:spPr>
        <a:xfrm>
          <a:off x="14909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82</xdr:row>
      <xdr:rowOff>76905</xdr:rowOff>
    </xdr:to>
    <xdr:cxnSp macro="">
      <xdr:nvCxnSpPr>
        <xdr:cNvPr id="266" name="直線コネクタ 265"/>
        <xdr:cNvCxnSpPr/>
      </xdr:nvCxnSpPr>
      <xdr:spPr>
        <a:xfrm>
          <a:off x="13512800" y="141224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7" name="フローチャート: 判断 266"/>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91316</xdr:rowOff>
    </xdr:from>
    <xdr:ext cx="762000" cy="259045"/>
    <xdr:sp macro="" textlink="">
      <xdr:nvSpPr>
        <xdr:cNvPr id="268" name="テキスト ボックス 267"/>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9" name="フローチャート: 判断 268"/>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91316</xdr:rowOff>
    </xdr:from>
    <xdr:ext cx="762000" cy="259045"/>
    <xdr:sp macro="" textlink="">
      <xdr:nvSpPr>
        <xdr:cNvPr id="270" name="テキスト ボックス 269"/>
        <xdr:cNvSpPr txBox="1"/>
      </xdr:nvSpPr>
      <xdr:spPr>
        <a:xfrm>
          <a:off x="13131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15522</xdr:rowOff>
    </xdr:from>
    <xdr:to>
      <xdr:col>81</xdr:col>
      <xdr:colOff>95250</xdr:colOff>
      <xdr:row>83</xdr:row>
      <xdr:rowOff>117122</xdr:rowOff>
    </xdr:to>
    <xdr:sp macro="" textlink="">
      <xdr:nvSpPr>
        <xdr:cNvPr id="276" name="楕円 275"/>
        <xdr:cNvSpPr/>
      </xdr:nvSpPr>
      <xdr:spPr>
        <a:xfrm>
          <a:off x="169672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32049</xdr:rowOff>
    </xdr:from>
    <xdr:ext cx="762000" cy="259045"/>
    <xdr:sp macro="" textlink="">
      <xdr:nvSpPr>
        <xdr:cNvPr id="277" name="給与水準   （国との比較）該当値テキスト"/>
        <xdr:cNvSpPr txBox="1"/>
      </xdr:nvSpPr>
      <xdr:spPr>
        <a:xfrm>
          <a:off x="17106900" y="1409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15522</xdr:rowOff>
    </xdr:from>
    <xdr:to>
      <xdr:col>77</xdr:col>
      <xdr:colOff>95250</xdr:colOff>
      <xdr:row>83</xdr:row>
      <xdr:rowOff>117122</xdr:rowOff>
    </xdr:to>
    <xdr:sp macro="" textlink="">
      <xdr:nvSpPr>
        <xdr:cNvPr id="278" name="楕円 277"/>
        <xdr:cNvSpPr/>
      </xdr:nvSpPr>
      <xdr:spPr>
        <a:xfrm>
          <a:off x="16129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127299</xdr:rowOff>
    </xdr:from>
    <xdr:ext cx="736600" cy="259045"/>
    <xdr:sp macro="" textlink="">
      <xdr:nvSpPr>
        <xdr:cNvPr id="279" name="テキスト ボックス 278"/>
        <xdr:cNvSpPr txBox="1"/>
      </xdr:nvSpPr>
      <xdr:spPr>
        <a:xfrm>
          <a:off x="15798800" y="1401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160161</xdr:rowOff>
    </xdr:from>
    <xdr:to>
      <xdr:col>73</xdr:col>
      <xdr:colOff>44450</xdr:colOff>
      <xdr:row>83</xdr:row>
      <xdr:rowOff>90311</xdr:rowOff>
    </xdr:to>
    <xdr:sp macro="" textlink="">
      <xdr:nvSpPr>
        <xdr:cNvPr id="280" name="楕円 279"/>
        <xdr:cNvSpPr/>
      </xdr:nvSpPr>
      <xdr:spPr>
        <a:xfrm>
          <a:off x="15240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100488</xdr:rowOff>
    </xdr:from>
    <xdr:ext cx="762000" cy="259045"/>
    <xdr:sp macro="" textlink="">
      <xdr:nvSpPr>
        <xdr:cNvPr id="281" name="テキスト ボックス 280"/>
        <xdr:cNvSpPr txBox="1"/>
      </xdr:nvSpPr>
      <xdr:spPr>
        <a:xfrm>
          <a:off x="14909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26105</xdr:rowOff>
    </xdr:from>
    <xdr:to>
      <xdr:col>68</xdr:col>
      <xdr:colOff>203200</xdr:colOff>
      <xdr:row>82</xdr:row>
      <xdr:rowOff>127705</xdr:rowOff>
    </xdr:to>
    <xdr:sp macro="" textlink="">
      <xdr:nvSpPr>
        <xdr:cNvPr id="282" name="楕円 281"/>
        <xdr:cNvSpPr/>
      </xdr:nvSpPr>
      <xdr:spPr>
        <a:xfrm>
          <a:off x="14351000" y="1408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137882</xdr:rowOff>
    </xdr:from>
    <xdr:ext cx="762000" cy="259045"/>
    <xdr:sp macro="" textlink="">
      <xdr:nvSpPr>
        <xdr:cNvPr id="283" name="テキスト ボックス 282"/>
        <xdr:cNvSpPr txBox="1"/>
      </xdr:nvSpPr>
      <xdr:spPr>
        <a:xfrm>
          <a:off x="14020800" y="1385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84" name="楕円 283"/>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85" name="テキスト ボックス 284"/>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本町は、町内に私立保育所が無く、直営の保育所数が多いこと（全て直営）等が影響し、他団体と比べて職員数が多い状況となっている。これまで、定員管理計画に基づく職員数の削減を着実に行ってきた（</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264</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H23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259</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256</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251</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244</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233</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224</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221</a:t>
          </a:r>
          <a:r>
            <a:rPr kumimoji="1" lang="ja-JP" altLang="en-US" sz="1300">
              <a:latin typeface="ＭＳ Ｐゴシック" panose="020B0600070205080204" pitchFamily="50" charset="-128"/>
              <a:ea typeface="ＭＳ Ｐゴシック" panose="020B0600070205080204" pitchFamily="50" charset="-128"/>
            </a:rPr>
            <a:t>人）ことから、平成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年度には他団体との差が</a:t>
          </a:r>
          <a:r>
            <a:rPr kumimoji="1" lang="en-US" altLang="ja-JP" sz="1300">
              <a:latin typeface="ＭＳ Ｐゴシック" panose="020B0600070205080204" pitchFamily="50" charset="-128"/>
              <a:ea typeface="ＭＳ Ｐゴシック" panose="020B0600070205080204" pitchFamily="50" charset="-128"/>
            </a:rPr>
            <a:t>0.74</a:t>
          </a:r>
          <a:r>
            <a:rPr kumimoji="1" lang="ja-JP" altLang="en-US" sz="1300">
              <a:latin typeface="ＭＳ Ｐゴシック" panose="020B0600070205080204" pitchFamily="50" charset="-128"/>
              <a:ea typeface="ＭＳ Ｐゴシック" panose="020B0600070205080204" pitchFamily="50" charset="-128"/>
            </a:rPr>
            <a:t>人まで縮まったが、その後は人口減少の進行の影響を受け、その差がまた開きつつある。今後も、定員適正化計画に基づく職員数の適正化等を行い、人件費の抑制に努める。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90805</xdr:rowOff>
    </xdr:from>
    <xdr:to>
      <xdr:col>81</xdr:col>
      <xdr:colOff>44450</xdr:colOff>
      <xdr:row>66</xdr:row>
      <xdr:rowOff>92891</xdr:rowOff>
    </xdr:to>
    <xdr:cxnSp macro="">
      <xdr:nvCxnSpPr>
        <xdr:cNvPr id="317" name="直線コネクタ 316"/>
        <xdr:cNvCxnSpPr/>
      </xdr:nvCxnSpPr>
      <xdr:spPr>
        <a:xfrm flipV="1">
          <a:off x="17018000" y="10034905"/>
          <a:ext cx="0" cy="1373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64968</xdr:rowOff>
    </xdr:from>
    <xdr:ext cx="762000" cy="259045"/>
    <xdr:sp macro="" textlink="">
      <xdr:nvSpPr>
        <xdr:cNvPr id="318" name="定員管理の状況最小値テキスト"/>
        <xdr:cNvSpPr txBox="1"/>
      </xdr:nvSpPr>
      <xdr:spPr>
        <a:xfrm>
          <a:off x="17106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92891</xdr:rowOff>
    </xdr:from>
    <xdr:to>
      <xdr:col>81</xdr:col>
      <xdr:colOff>133350</xdr:colOff>
      <xdr:row>66</xdr:row>
      <xdr:rowOff>92891</xdr:rowOff>
    </xdr:to>
    <xdr:cxnSp macro="">
      <xdr:nvCxnSpPr>
        <xdr:cNvPr id="319" name="直線コネクタ 318"/>
        <xdr:cNvCxnSpPr/>
      </xdr:nvCxnSpPr>
      <xdr:spPr>
        <a:xfrm>
          <a:off x="16929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5732</xdr:rowOff>
    </xdr:from>
    <xdr:ext cx="762000" cy="259045"/>
    <xdr:sp macro="" textlink="">
      <xdr:nvSpPr>
        <xdr:cNvPr id="320"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90805</xdr:rowOff>
    </xdr:from>
    <xdr:to>
      <xdr:col>81</xdr:col>
      <xdr:colOff>133350</xdr:colOff>
      <xdr:row>58</xdr:row>
      <xdr:rowOff>90805</xdr:rowOff>
    </xdr:to>
    <xdr:cxnSp macro="">
      <xdr:nvCxnSpPr>
        <xdr:cNvPr id="321" name="直線コネクタ 320"/>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57422</xdr:rowOff>
    </xdr:from>
    <xdr:to>
      <xdr:col>81</xdr:col>
      <xdr:colOff>44450</xdr:colOff>
      <xdr:row>63</xdr:row>
      <xdr:rowOff>90170</xdr:rowOff>
    </xdr:to>
    <xdr:cxnSp macro="">
      <xdr:nvCxnSpPr>
        <xdr:cNvPr id="322" name="直線コネクタ 321"/>
        <xdr:cNvCxnSpPr/>
      </xdr:nvCxnSpPr>
      <xdr:spPr>
        <a:xfrm>
          <a:off x="16179800" y="10858772"/>
          <a:ext cx="8382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33400</xdr:rowOff>
    </xdr:from>
    <xdr:ext cx="762000" cy="259045"/>
    <xdr:sp macro="" textlink="">
      <xdr:nvSpPr>
        <xdr:cNvPr id="323" name="定員管理の状況平均値テキスト"/>
        <xdr:cNvSpPr txBox="1"/>
      </xdr:nvSpPr>
      <xdr:spPr>
        <a:xfrm>
          <a:off x="17106900" y="10320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16873</xdr:rowOff>
    </xdr:from>
    <xdr:to>
      <xdr:col>81</xdr:col>
      <xdr:colOff>95250</xdr:colOff>
      <xdr:row>61</xdr:row>
      <xdr:rowOff>118473</xdr:rowOff>
    </xdr:to>
    <xdr:sp macro="" textlink="">
      <xdr:nvSpPr>
        <xdr:cNvPr id="324" name="フローチャート: 判断 323"/>
        <xdr:cNvSpPr/>
      </xdr:nvSpPr>
      <xdr:spPr>
        <a:xfrm>
          <a:off x="169672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57422</xdr:rowOff>
    </xdr:from>
    <xdr:to>
      <xdr:col>77</xdr:col>
      <xdr:colOff>44450</xdr:colOff>
      <xdr:row>63</xdr:row>
      <xdr:rowOff>71210</xdr:rowOff>
    </xdr:to>
    <xdr:cxnSp macro="">
      <xdr:nvCxnSpPr>
        <xdr:cNvPr id="325" name="直線コネクタ 324"/>
        <xdr:cNvCxnSpPr/>
      </xdr:nvCxnSpPr>
      <xdr:spPr>
        <a:xfrm flipV="1">
          <a:off x="15290800" y="10858772"/>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165916</xdr:rowOff>
    </xdr:from>
    <xdr:to>
      <xdr:col>77</xdr:col>
      <xdr:colOff>95250</xdr:colOff>
      <xdr:row>61</xdr:row>
      <xdr:rowOff>96066</xdr:rowOff>
    </xdr:to>
    <xdr:sp macro="" textlink="">
      <xdr:nvSpPr>
        <xdr:cNvPr id="326" name="フローチャート: 判断 325"/>
        <xdr:cNvSpPr/>
      </xdr:nvSpPr>
      <xdr:spPr>
        <a:xfrm>
          <a:off x="16129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106243</xdr:rowOff>
    </xdr:from>
    <xdr:ext cx="736600" cy="259045"/>
    <xdr:sp macro="" textlink="">
      <xdr:nvSpPr>
        <xdr:cNvPr id="327" name="テキスト ボックス 326"/>
        <xdr:cNvSpPr txBox="1"/>
      </xdr:nvSpPr>
      <xdr:spPr>
        <a:xfrm>
          <a:off x="15798800" y="10221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71210</xdr:rowOff>
    </xdr:from>
    <xdr:to>
      <xdr:col>72</xdr:col>
      <xdr:colOff>203200</xdr:colOff>
      <xdr:row>63</xdr:row>
      <xdr:rowOff>134983</xdr:rowOff>
    </xdr:to>
    <xdr:cxnSp macro="">
      <xdr:nvCxnSpPr>
        <xdr:cNvPr id="328" name="直線コネクタ 327"/>
        <xdr:cNvCxnSpPr/>
      </xdr:nvCxnSpPr>
      <xdr:spPr>
        <a:xfrm flipV="1">
          <a:off x="14401800" y="10872560"/>
          <a:ext cx="889000" cy="6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64316</xdr:rowOff>
    </xdr:from>
    <xdr:to>
      <xdr:col>73</xdr:col>
      <xdr:colOff>44450</xdr:colOff>
      <xdr:row>62</xdr:row>
      <xdr:rowOff>165916</xdr:rowOff>
    </xdr:to>
    <xdr:sp macro="" textlink="">
      <xdr:nvSpPr>
        <xdr:cNvPr id="329" name="フローチャート: 判断 328"/>
        <xdr:cNvSpPr/>
      </xdr:nvSpPr>
      <xdr:spPr>
        <a:xfrm>
          <a:off x="15240000" y="1069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4643</xdr:rowOff>
    </xdr:from>
    <xdr:ext cx="762000" cy="259045"/>
    <xdr:sp macro="" textlink="">
      <xdr:nvSpPr>
        <xdr:cNvPr id="330" name="テキスト ボックス 329"/>
        <xdr:cNvSpPr txBox="1"/>
      </xdr:nvSpPr>
      <xdr:spPr>
        <a:xfrm>
          <a:off x="14909800" y="1046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134983</xdr:rowOff>
    </xdr:from>
    <xdr:to>
      <xdr:col>68</xdr:col>
      <xdr:colOff>152400</xdr:colOff>
      <xdr:row>64</xdr:row>
      <xdr:rowOff>10069</xdr:rowOff>
    </xdr:to>
    <xdr:cxnSp macro="">
      <xdr:nvCxnSpPr>
        <xdr:cNvPr id="331" name="直線コネクタ 330"/>
        <xdr:cNvCxnSpPr/>
      </xdr:nvCxnSpPr>
      <xdr:spPr>
        <a:xfrm flipV="1">
          <a:off x="13512800" y="10936333"/>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55699</xdr:rowOff>
    </xdr:from>
    <xdr:to>
      <xdr:col>68</xdr:col>
      <xdr:colOff>203200</xdr:colOff>
      <xdr:row>62</xdr:row>
      <xdr:rowOff>157299</xdr:rowOff>
    </xdr:to>
    <xdr:sp macro="" textlink="">
      <xdr:nvSpPr>
        <xdr:cNvPr id="332" name="フローチャート: 判断 331"/>
        <xdr:cNvSpPr/>
      </xdr:nvSpPr>
      <xdr:spPr>
        <a:xfrm>
          <a:off x="14351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167476</xdr:rowOff>
    </xdr:from>
    <xdr:ext cx="762000" cy="259045"/>
    <xdr:sp macro="" textlink="">
      <xdr:nvSpPr>
        <xdr:cNvPr id="333" name="テキスト ボックス 332"/>
        <xdr:cNvSpPr txBox="1"/>
      </xdr:nvSpPr>
      <xdr:spPr>
        <a:xfrm>
          <a:off x="14020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31569</xdr:rowOff>
    </xdr:from>
    <xdr:to>
      <xdr:col>64</xdr:col>
      <xdr:colOff>152400</xdr:colOff>
      <xdr:row>62</xdr:row>
      <xdr:rowOff>133169</xdr:rowOff>
    </xdr:to>
    <xdr:sp macro="" textlink="">
      <xdr:nvSpPr>
        <xdr:cNvPr id="334" name="フローチャート: 判断 333"/>
        <xdr:cNvSpPr/>
      </xdr:nvSpPr>
      <xdr:spPr>
        <a:xfrm>
          <a:off x="134620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143346</xdr:rowOff>
    </xdr:from>
    <xdr:ext cx="762000" cy="259045"/>
    <xdr:sp macro="" textlink="">
      <xdr:nvSpPr>
        <xdr:cNvPr id="335" name="テキスト ボックス 334"/>
        <xdr:cNvSpPr txBox="1"/>
      </xdr:nvSpPr>
      <xdr:spPr>
        <a:xfrm>
          <a:off x="13131800" y="1043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39370</xdr:rowOff>
    </xdr:from>
    <xdr:to>
      <xdr:col>81</xdr:col>
      <xdr:colOff>95250</xdr:colOff>
      <xdr:row>63</xdr:row>
      <xdr:rowOff>140970</xdr:rowOff>
    </xdr:to>
    <xdr:sp macro="" textlink="">
      <xdr:nvSpPr>
        <xdr:cNvPr id="341" name="楕円 340"/>
        <xdr:cNvSpPr/>
      </xdr:nvSpPr>
      <xdr:spPr>
        <a:xfrm>
          <a:off x="16967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11447</xdr:rowOff>
    </xdr:from>
    <xdr:ext cx="762000" cy="259045"/>
    <xdr:sp macro="" textlink="">
      <xdr:nvSpPr>
        <xdr:cNvPr id="342" name="定員管理の状況該当値テキスト"/>
        <xdr:cNvSpPr txBox="1"/>
      </xdr:nvSpPr>
      <xdr:spPr>
        <a:xfrm>
          <a:off x="17106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6622</xdr:rowOff>
    </xdr:from>
    <xdr:to>
      <xdr:col>77</xdr:col>
      <xdr:colOff>95250</xdr:colOff>
      <xdr:row>63</xdr:row>
      <xdr:rowOff>108222</xdr:rowOff>
    </xdr:to>
    <xdr:sp macro="" textlink="">
      <xdr:nvSpPr>
        <xdr:cNvPr id="343" name="楕円 342"/>
        <xdr:cNvSpPr/>
      </xdr:nvSpPr>
      <xdr:spPr>
        <a:xfrm>
          <a:off x="16129000" y="108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92999</xdr:rowOff>
    </xdr:from>
    <xdr:ext cx="736600" cy="259045"/>
    <xdr:sp macro="" textlink="">
      <xdr:nvSpPr>
        <xdr:cNvPr id="344" name="テキスト ボックス 343"/>
        <xdr:cNvSpPr txBox="1"/>
      </xdr:nvSpPr>
      <xdr:spPr>
        <a:xfrm>
          <a:off x="15798800" y="10894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20410</xdr:rowOff>
    </xdr:from>
    <xdr:to>
      <xdr:col>73</xdr:col>
      <xdr:colOff>44450</xdr:colOff>
      <xdr:row>63</xdr:row>
      <xdr:rowOff>122010</xdr:rowOff>
    </xdr:to>
    <xdr:sp macro="" textlink="">
      <xdr:nvSpPr>
        <xdr:cNvPr id="345" name="楕円 344"/>
        <xdr:cNvSpPr/>
      </xdr:nvSpPr>
      <xdr:spPr>
        <a:xfrm>
          <a:off x="15240000" y="1082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106787</xdr:rowOff>
    </xdr:from>
    <xdr:ext cx="762000" cy="259045"/>
    <xdr:sp macro="" textlink="">
      <xdr:nvSpPr>
        <xdr:cNvPr id="346" name="テキスト ボックス 345"/>
        <xdr:cNvSpPr txBox="1"/>
      </xdr:nvSpPr>
      <xdr:spPr>
        <a:xfrm>
          <a:off x="14909800" y="1090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84183</xdr:rowOff>
    </xdr:from>
    <xdr:to>
      <xdr:col>68</xdr:col>
      <xdr:colOff>203200</xdr:colOff>
      <xdr:row>64</xdr:row>
      <xdr:rowOff>14333</xdr:rowOff>
    </xdr:to>
    <xdr:sp macro="" textlink="">
      <xdr:nvSpPr>
        <xdr:cNvPr id="347" name="楕円 346"/>
        <xdr:cNvSpPr/>
      </xdr:nvSpPr>
      <xdr:spPr>
        <a:xfrm>
          <a:off x="14351000" y="1088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170560</xdr:rowOff>
    </xdr:from>
    <xdr:ext cx="762000" cy="259045"/>
    <xdr:sp macro="" textlink="">
      <xdr:nvSpPr>
        <xdr:cNvPr id="348" name="テキスト ボックス 347"/>
        <xdr:cNvSpPr txBox="1"/>
      </xdr:nvSpPr>
      <xdr:spPr>
        <a:xfrm>
          <a:off x="14020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130719</xdr:rowOff>
    </xdr:from>
    <xdr:to>
      <xdr:col>64</xdr:col>
      <xdr:colOff>152400</xdr:colOff>
      <xdr:row>64</xdr:row>
      <xdr:rowOff>60869</xdr:rowOff>
    </xdr:to>
    <xdr:sp macro="" textlink="">
      <xdr:nvSpPr>
        <xdr:cNvPr id="349" name="楕円 348"/>
        <xdr:cNvSpPr/>
      </xdr:nvSpPr>
      <xdr:spPr>
        <a:xfrm>
          <a:off x="13462000" y="1093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45646</xdr:rowOff>
    </xdr:from>
    <xdr:ext cx="762000" cy="259045"/>
    <xdr:sp macro="" textlink="">
      <xdr:nvSpPr>
        <xdr:cNvPr id="350" name="テキスト ボックス 349"/>
        <xdr:cNvSpPr txBox="1"/>
      </xdr:nvSpPr>
      <xdr:spPr>
        <a:xfrm>
          <a:off x="13131800" y="1101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公営企業会計の公債費の減少等により公営企業債元利償還金に対する繰出額は抑制されており、平成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年度は、過去に実施した大型建設事業に係る地方債償還本格化の影響も少なく、一般会計の元利償還金は微減となっている。後年度の基準財政需要額に</a:t>
          </a:r>
          <a:r>
            <a:rPr kumimoji="1" lang="en-US" altLang="ja-JP" sz="1050">
              <a:latin typeface="ＭＳ Ｐゴシック" panose="020B0600070205080204" pitchFamily="50" charset="-128"/>
              <a:ea typeface="ＭＳ Ｐゴシック" panose="020B0600070205080204" pitchFamily="50" charset="-128"/>
            </a:rPr>
            <a:t>100</a:t>
          </a:r>
          <a:r>
            <a:rPr kumimoji="1" lang="ja-JP" altLang="en-US" sz="1050">
              <a:latin typeface="ＭＳ Ｐゴシック" panose="020B0600070205080204" pitchFamily="50" charset="-128"/>
              <a:ea typeface="ＭＳ Ｐゴシック" panose="020B0600070205080204" pitchFamily="50" charset="-128"/>
            </a:rPr>
            <a:t>％算入される臨時財政対策債の地方債償還全体に占めるウエイトが高いこと、また、基準財政需要額への算入率の高い地方債を建設事業に活用したこと等が影響して、実質公債比率は横ばい傾向にあるものの、今後は、合併算定替特例措置の縮減による標準財政規模の減少、近年実施した学校・保育所適正配置に伴う施設整備事業、地域活性化拠点施設等大型建設事業の地方債償還の本格化等の影響を受けるため、引き続き、適正かつ計画的な施設整備事業の実施と地方財政措置の高い地方債充当等を行い、実質公債比率の抑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80518</xdr:rowOff>
    </xdr:to>
    <xdr:cxnSp macro="">
      <xdr:nvCxnSpPr>
        <xdr:cNvPr id="377" name="直線コネクタ 376"/>
        <xdr:cNvCxnSpPr/>
      </xdr:nvCxnSpPr>
      <xdr:spPr>
        <a:xfrm flipV="1">
          <a:off x="17018000" y="6164580"/>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8"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9" name="直線コネクタ 378"/>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80"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81" name="直線コネクタ 380"/>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155956</xdr:rowOff>
    </xdr:from>
    <xdr:to>
      <xdr:col>81</xdr:col>
      <xdr:colOff>44450</xdr:colOff>
      <xdr:row>41</xdr:row>
      <xdr:rowOff>23114</xdr:rowOff>
    </xdr:to>
    <xdr:cxnSp macro="">
      <xdr:nvCxnSpPr>
        <xdr:cNvPr id="382" name="直線コネクタ 381"/>
        <xdr:cNvCxnSpPr/>
      </xdr:nvCxnSpPr>
      <xdr:spPr>
        <a:xfrm>
          <a:off x="16179800" y="701395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11955</xdr:rowOff>
    </xdr:from>
    <xdr:ext cx="762000" cy="259045"/>
    <xdr:sp macro="" textlink="">
      <xdr:nvSpPr>
        <xdr:cNvPr id="383"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384" name="フローチャート: 判断 383"/>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155956</xdr:rowOff>
    </xdr:from>
    <xdr:to>
      <xdr:col>77</xdr:col>
      <xdr:colOff>44450</xdr:colOff>
      <xdr:row>41</xdr:row>
      <xdr:rowOff>23114</xdr:rowOff>
    </xdr:to>
    <xdr:cxnSp macro="">
      <xdr:nvCxnSpPr>
        <xdr:cNvPr id="385" name="直線コネクタ 384"/>
        <xdr:cNvCxnSpPr/>
      </xdr:nvCxnSpPr>
      <xdr:spPr>
        <a:xfrm flipV="1">
          <a:off x="15290800" y="701395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59182</xdr:rowOff>
    </xdr:from>
    <xdr:to>
      <xdr:col>77</xdr:col>
      <xdr:colOff>95250</xdr:colOff>
      <xdr:row>41</xdr:row>
      <xdr:rowOff>160782</xdr:rowOff>
    </xdr:to>
    <xdr:sp macro="" textlink="">
      <xdr:nvSpPr>
        <xdr:cNvPr id="386" name="フローチャート: 判断 385"/>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145559</xdr:rowOff>
    </xdr:from>
    <xdr:ext cx="736600" cy="259045"/>
    <xdr:sp macro="" textlink="">
      <xdr:nvSpPr>
        <xdr:cNvPr id="387" name="テキスト ボックス 386"/>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23114</xdr:rowOff>
    </xdr:from>
    <xdr:to>
      <xdr:col>72</xdr:col>
      <xdr:colOff>203200</xdr:colOff>
      <xdr:row>41</xdr:row>
      <xdr:rowOff>129286</xdr:rowOff>
    </xdr:to>
    <xdr:cxnSp macro="">
      <xdr:nvCxnSpPr>
        <xdr:cNvPr id="388" name="直線コネクタ 387"/>
        <xdr:cNvCxnSpPr/>
      </xdr:nvCxnSpPr>
      <xdr:spPr>
        <a:xfrm flipV="1">
          <a:off x="14401800" y="705256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155702</xdr:rowOff>
    </xdr:from>
    <xdr:to>
      <xdr:col>73</xdr:col>
      <xdr:colOff>44450</xdr:colOff>
      <xdr:row>42</xdr:row>
      <xdr:rowOff>85852</xdr:rowOff>
    </xdr:to>
    <xdr:sp macro="" textlink="">
      <xdr:nvSpPr>
        <xdr:cNvPr id="389" name="フローチャート: 判断 388"/>
        <xdr:cNvSpPr/>
      </xdr:nvSpPr>
      <xdr:spPr>
        <a:xfrm>
          <a:off x="15240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70629</xdr:rowOff>
    </xdr:from>
    <xdr:ext cx="762000" cy="259045"/>
    <xdr:sp macro="" textlink="">
      <xdr:nvSpPr>
        <xdr:cNvPr id="390" name="テキスト ボックス 389"/>
        <xdr:cNvSpPr txBox="1"/>
      </xdr:nvSpPr>
      <xdr:spPr>
        <a:xfrm>
          <a:off x="14909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129286</xdr:rowOff>
    </xdr:from>
    <xdr:to>
      <xdr:col>68</xdr:col>
      <xdr:colOff>152400</xdr:colOff>
      <xdr:row>42</xdr:row>
      <xdr:rowOff>83312</xdr:rowOff>
    </xdr:to>
    <xdr:cxnSp macro="">
      <xdr:nvCxnSpPr>
        <xdr:cNvPr id="391" name="直線コネクタ 390"/>
        <xdr:cNvCxnSpPr/>
      </xdr:nvCxnSpPr>
      <xdr:spPr>
        <a:xfrm flipV="1">
          <a:off x="13512800" y="715873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90424</xdr:rowOff>
    </xdr:from>
    <xdr:to>
      <xdr:col>68</xdr:col>
      <xdr:colOff>203200</xdr:colOff>
      <xdr:row>43</xdr:row>
      <xdr:rowOff>20574</xdr:rowOff>
    </xdr:to>
    <xdr:sp macro="" textlink="">
      <xdr:nvSpPr>
        <xdr:cNvPr id="392" name="フローチャート: 判断 391"/>
        <xdr:cNvSpPr/>
      </xdr:nvSpPr>
      <xdr:spPr>
        <a:xfrm>
          <a:off x="14351000" y="729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5351</xdr:rowOff>
    </xdr:from>
    <xdr:ext cx="762000" cy="259045"/>
    <xdr:sp macro="" textlink="">
      <xdr:nvSpPr>
        <xdr:cNvPr id="393" name="テキスト ボックス 392"/>
        <xdr:cNvSpPr txBox="1"/>
      </xdr:nvSpPr>
      <xdr:spPr>
        <a:xfrm>
          <a:off x="14020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34798</xdr:rowOff>
    </xdr:from>
    <xdr:to>
      <xdr:col>64</xdr:col>
      <xdr:colOff>152400</xdr:colOff>
      <xdr:row>43</xdr:row>
      <xdr:rowOff>136398</xdr:rowOff>
    </xdr:to>
    <xdr:sp macro="" textlink="">
      <xdr:nvSpPr>
        <xdr:cNvPr id="394" name="フローチャート: 判断 393"/>
        <xdr:cNvSpPr/>
      </xdr:nvSpPr>
      <xdr:spPr>
        <a:xfrm>
          <a:off x="13462000" y="740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121175</xdr:rowOff>
    </xdr:from>
    <xdr:ext cx="762000" cy="259045"/>
    <xdr:sp macro="" textlink="">
      <xdr:nvSpPr>
        <xdr:cNvPr id="395" name="テキスト ボックス 394"/>
        <xdr:cNvSpPr txBox="1"/>
      </xdr:nvSpPr>
      <xdr:spPr>
        <a:xfrm>
          <a:off x="13131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401" name="楕円 400"/>
        <xdr:cNvSpPr/>
      </xdr:nvSpPr>
      <xdr:spPr>
        <a:xfrm>
          <a:off x="169672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160291</xdr:rowOff>
    </xdr:from>
    <xdr:ext cx="762000" cy="259045"/>
    <xdr:sp macro="" textlink="">
      <xdr:nvSpPr>
        <xdr:cNvPr id="402" name="公債費負担の状況該当値テキスト"/>
        <xdr:cNvSpPr txBox="1"/>
      </xdr:nvSpPr>
      <xdr:spPr>
        <a:xfrm>
          <a:off x="17106900" y="68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105156</xdr:rowOff>
    </xdr:from>
    <xdr:to>
      <xdr:col>77</xdr:col>
      <xdr:colOff>95250</xdr:colOff>
      <xdr:row>41</xdr:row>
      <xdr:rowOff>35306</xdr:rowOff>
    </xdr:to>
    <xdr:sp macro="" textlink="">
      <xdr:nvSpPr>
        <xdr:cNvPr id="403" name="楕円 402"/>
        <xdr:cNvSpPr/>
      </xdr:nvSpPr>
      <xdr:spPr>
        <a:xfrm>
          <a:off x="16129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45483</xdr:rowOff>
    </xdr:from>
    <xdr:ext cx="736600" cy="259045"/>
    <xdr:sp macro="" textlink="">
      <xdr:nvSpPr>
        <xdr:cNvPr id="404" name="テキスト ボックス 403"/>
        <xdr:cNvSpPr txBox="1"/>
      </xdr:nvSpPr>
      <xdr:spPr>
        <a:xfrm>
          <a:off x="15798800" y="673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143764</xdr:rowOff>
    </xdr:from>
    <xdr:to>
      <xdr:col>73</xdr:col>
      <xdr:colOff>44450</xdr:colOff>
      <xdr:row>41</xdr:row>
      <xdr:rowOff>73914</xdr:rowOff>
    </xdr:to>
    <xdr:sp macro="" textlink="">
      <xdr:nvSpPr>
        <xdr:cNvPr id="405" name="楕円 404"/>
        <xdr:cNvSpPr/>
      </xdr:nvSpPr>
      <xdr:spPr>
        <a:xfrm>
          <a:off x="15240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84091</xdr:rowOff>
    </xdr:from>
    <xdr:ext cx="762000" cy="259045"/>
    <xdr:sp macro="" textlink="">
      <xdr:nvSpPr>
        <xdr:cNvPr id="406" name="テキスト ボックス 405"/>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78486</xdr:rowOff>
    </xdr:from>
    <xdr:to>
      <xdr:col>68</xdr:col>
      <xdr:colOff>203200</xdr:colOff>
      <xdr:row>42</xdr:row>
      <xdr:rowOff>8636</xdr:rowOff>
    </xdr:to>
    <xdr:sp macro="" textlink="">
      <xdr:nvSpPr>
        <xdr:cNvPr id="407" name="楕円 406"/>
        <xdr:cNvSpPr/>
      </xdr:nvSpPr>
      <xdr:spPr>
        <a:xfrm>
          <a:off x="14351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18813</xdr:rowOff>
    </xdr:from>
    <xdr:ext cx="762000" cy="259045"/>
    <xdr:sp macro="" textlink="">
      <xdr:nvSpPr>
        <xdr:cNvPr id="408" name="テキスト ボックス 407"/>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32512</xdr:rowOff>
    </xdr:from>
    <xdr:to>
      <xdr:col>64</xdr:col>
      <xdr:colOff>152400</xdr:colOff>
      <xdr:row>42</xdr:row>
      <xdr:rowOff>134112</xdr:rowOff>
    </xdr:to>
    <xdr:sp macro="" textlink="">
      <xdr:nvSpPr>
        <xdr:cNvPr id="409" name="楕円 408"/>
        <xdr:cNvSpPr/>
      </xdr:nvSpPr>
      <xdr:spPr>
        <a:xfrm>
          <a:off x="13462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144289</xdr:rowOff>
    </xdr:from>
    <xdr:ext cx="762000" cy="259045"/>
    <xdr:sp macro="" textlink="">
      <xdr:nvSpPr>
        <xdr:cNvPr id="410" name="テキスト ボックス 409"/>
        <xdr:cNvSpPr txBox="1"/>
      </xdr:nvSpPr>
      <xdr:spPr>
        <a:xfrm>
          <a:off x="13131800" y="700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退職者数と新規採用者数の調整等により、在職職員数は着実に減少しており、退職手当負担見込額は抑制されている。平成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大型建設事業が少なく、地方債発行額が当該年度の地方債元金償還額を大きく下回ったため一般会計等に係る地方債残高も大きく減少し、公営企業会計地方債残高の減少による公営企業債等繰入見込額の大幅な減少も相まって、将来負担額全体は大きく減少している。また、財政調整基金の積立による充当可能基金の増加で充当可能財源等が増加しており、将来負担比率は着実に減少している。今後も職員数の適正化を行うほか、建設事業においては適正かつ計画的な実施と地方財源措置の高い地方債充当を行い、将来負担比率の抑制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41" name="直線コネクタ 440"/>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2" name="将来負担の状況最小値テキスト"/>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3" name="直線コネクタ 442"/>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15179</xdr:rowOff>
    </xdr:from>
    <xdr:to>
      <xdr:col>81</xdr:col>
      <xdr:colOff>44450</xdr:colOff>
      <xdr:row>14</xdr:row>
      <xdr:rowOff>51949</xdr:rowOff>
    </xdr:to>
    <xdr:cxnSp macro="">
      <xdr:nvCxnSpPr>
        <xdr:cNvPr id="446" name="直線コネクタ 445"/>
        <xdr:cNvCxnSpPr/>
      </xdr:nvCxnSpPr>
      <xdr:spPr>
        <a:xfrm flipV="1">
          <a:off x="16179800" y="2415479"/>
          <a:ext cx="8382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131553</xdr:rowOff>
    </xdr:from>
    <xdr:ext cx="762000" cy="259045"/>
    <xdr:sp macro="" textlink="">
      <xdr:nvSpPr>
        <xdr:cNvPr id="447" name="将来負担の状況平均値テキスト"/>
        <xdr:cNvSpPr txBox="1"/>
      </xdr:nvSpPr>
      <xdr:spPr>
        <a:xfrm>
          <a:off x="17106900" y="2703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159476</xdr:rowOff>
    </xdr:from>
    <xdr:to>
      <xdr:col>81</xdr:col>
      <xdr:colOff>95250</xdr:colOff>
      <xdr:row>16</xdr:row>
      <xdr:rowOff>89626</xdr:rowOff>
    </xdr:to>
    <xdr:sp macro="" textlink="">
      <xdr:nvSpPr>
        <xdr:cNvPr id="448" name="フローチャート: 判断 447"/>
        <xdr:cNvSpPr/>
      </xdr:nvSpPr>
      <xdr:spPr>
        <a:xfrm>
          <a:off x="169672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51949</xdr:rowOff>
    </xdr:from>
    <xdr:to>
      <xdr:col>77</xdr:col>
      <xdr:colOff>44450</xdr:colOff>
      <xdr:row>15</xdr:row>
      <xdr:rowOff>27577</xdr:rowOff>
    </xdr:to>
    <xdr:cxnSp macro="">
      <xdr:nvCxnSpPr>
        <xdr:cNvPr id="449" name="直線コネクタ 448"/>
        <xdr:cNvCxnSpPr/>
      </xdr:nvCxnSpPr>
      <xdr:spPr>
        <a:xfrm flipV="1">
          <a:off x="15290800" y="2452249"/>
          <a:ext cx="889000" cy="14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35137</xdr:rowOff>
    </xdr:from>
    <xdr:to>
      <xdr:col>77</xdr:col>
      <xdr:colOff>95250</xdr:colOff>
      <xdr:row>16</xdr:row>
      <xdr:rowOff>136737</xdr:rowOff>
    </xdr:to>
    <xdr:sp macro="" textlink="">
      <xdr:nvSpPr>
        <xdr:cNvPr id="450" name="フローチャート: 判断 449"/>
        <xdr:cNvSpPr/>
      </xdr:nvSpPr>
      <xdr:spPr>
        <a:xfrm>
          <a:off x="16129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121514</xdr:rowOff>
    </xdr:from>
    <xdr:ext cx="736600" cy="259045"/>
    <xdr:sp macro="" textlink="">
      <xdr:nvSpPr>
        <xdr:cNvPr id="451" name="テキスト ボックス 450"/>
        <xdr:cNvSpPr txBox="1"/>
      </xdr:nvSpPr>
      <xdr:spPr>
        <a:xfrm>
          <a:off x="15798800" y="286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27577</xdr:rowOff>
    </xdr:from>
    <xdr:to>
      <xdr:col>72</xdr:col>
      <xdr:colOff>203200</xdr:colOff>
      <xdr:row>16</xdr:row>
      <xdr:rowOff>107769</xdr:rowOff>
    </xdr:to>
    <xdr:cxnSp macro="">
      <xdr:nvCxnSpPr>
        <xdr:cNvPr id="452" name="直線コネクタ 451"/>
        <xdr:cNvCxnSpPr/>
      </xdr:nvCxnSpPr>
      <xdr:spPr>
        <a:xfrm flipV="1">
          <a:off x="14401800" y="2599327"/>
          <a:ext cx="889000" cy="25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118110</xdr:rowOff>
    </xdr:from>
    <xdr:to>
      <xdr:col>73</xdr:col>
      <xdr:colOff>44450</xdr:colOff>
      <xdr:row>16</xdr:row>
      <xdr:rowOff>48260</xdr:rowOff>
    </xdr:to>
    <xdr:sp macro="" textlink="">
      <xdr:nvSpPr>
        <xdr:cNvPr id="453" name="フローチャート: 判断 452"/>
        <xdr:cNvSpPr/>
      </xdr:nvSpPr>
      <xdr:spPr>
        <a:xfrm>
          <a:off x="15240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33037</xdr:rowOff>
    </xdr:from>
    <xdr:ext cx="762000" cy="259045"/>
    <xdr:sp macro="" textlink="">
      <xdr:nvSpPr>
        <xdr:cNvPr id="454" name="テキスト ボックス 453"/>
        <xdr:cNvSpPr txBox="1"/>
      </xdr:nvSpPr>
      <xdr:spPr>
        <a:xfrm>
          <a:off x="14909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107769</xdr:rowOff>
    </xdr:from>
    <xdr:to>
      <xdr:col>68</xdr:col>
      <xdr:colOff>152400</xdr:colOff>
      <xdr:row>17</xdr:row>
      <xdr:rowOff>46627</xdr:rowOff>
    </xdr:to>
    <xdr:cxnSp macro="">
      <xdr:nvCxnSpPr>
        <xdr:cNvPr id="455" name="直線コネクタ 454"/>
        <xdr:cNvCxnSpPr/>
      </xdr:nvCxnSpPr>
      <xdr:spPr>
        <a:xfrm flipV="1">
          <a:off x="13512800" y="2850969"/>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90291</xdr:rowOff>
    </xdr:from>
    <xdr:to>
      <xdr:col>68</xdr:col>
      <xdr:colOff>203200</xdr:colOff>
      <xdr:row>17</xdr:row>
      <xdr:rowOff>20441</xdr:rowOff>
    </xdr:to>
    <xdr:sp macro="" textlink="">
      <xdr:nvSpPr>
        <xdr:cNvPr id="456" name="フローチャート: 判断 455"/>
        <xdr:cNvSpPr/>
      </xdr:nvSpPr>
      <xdr:spPr>
        <a:xfrm>
          <a:off x="14351000" y="283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5218</xdr:rowOff>
    </xdr:from>
    <xdr:ext cx="762000" cy="259045"/>
    <xdr:sp macro="" textlink="">
      <xdr:nvSpPr>
        <xdr:cNvPr id="457" name="テキスト ボックス 456"/>
        <xdr:cNvSpPr txBox="1"/>
      </xdr:nvSpPr>
      <xdr:spPr>
        <a:xfrm>
          <a:off x="14020800" y="291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23404</xdr:rowOff>
    </xdr:from>
    <xdr:to>
      <xdr:col>64</xdr:col>
      <xdr:colOff>152400</xdr:colOff>
      <xdr:row>17</xdr:row>
      <xdr:rowOff>125004</xdr:rowOff>
    </xdr:to>
    <xdr:sp macro="" textlink="">
      <xdr:nvSpPr>
        <xdr:cNvPr id="458" name="フローチャート: 判断 457"/>
        <xdr:cNvSpPr/>
      </xdr:nvSpPr>
      <xdr:spPr>
        <a:xfrm>
          <a:off x="13462000" y="293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109781</xdr:rowOff>
    </xdr:from>
    <xdr:ext cx="762000" cy="259045"/>
    <xdr:sp macro="" textlink="">
      <xdr:nvSpPr>
        <xdr:cNvPr id="459" name="テキスト ボックス 458"/>
        <xdr:cNvSpPr txBox="1"/>
      </xdr:nvSpPr>
      <xdr:spPr>
        <a:xfrm>
          <a:off x="13131800" y="302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135829</xdr:rowOff>
    </xdr:from>
    <xdr:to>
      <xdr:col>81</xdr:col>
      <xdr:colOff>95250</xdr:colOff>
      <xdr:row>14</xdr:row>
      <xdr:rowOff>65979</xdr:rowOff>
    </xdr:to>
    <xdr:sp macro="" textlink="">
      <xdr:nvSpPr>
        <xdr:cNvPr id="465" name="楕円 464"/>
        <xdr:cNvSpPr/>
      </xdr:nvSpPr>
      <xdr:spPr>
        <a:xfrm>
          <a:off x="16967200" y="236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57106</xdr:rowOff>
    </xdr:from>
    <xdr:ext cx="762000" cy="259045"/>
    <xdr:sp macro="" textlink="">
      <xdr:nvSpPr>
        <xdr:cNvPr id="466" name="将来負担の状況該当値テキスト"/>
        <xdr:cNvSpPr txBox="1"/>
      </xdr:nvSpPr>
      <xdr:spPr>
        <a:xfrm>
          <a:off x="17106900" y="2285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1149</xdr:rowOff>
    </xdr:from>
    <xdr:to>
      <xdr:col>77</xdr:col>
      <xdr:colOff>95250</xdr:colOff>
      <xdr:row>14</xdr:row>
      <xdr:rowOff>102749</xdr:rowOff>
    </xdr:to>
    <xdr:sp macro="" textlink="">
      <xdr:nvSpPr>
        <xdr:cNvPr id="467" name="楕円 466"/>
        <xdr:cNvSpPr/>
      </xdr:nvSpPr>
      <xdr:spPr>
        <a:xfrm>
          <a:off x="16129000" y="240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112926</xdr:rowOff>
    </xdr:from>
    <xdr:ext cx="736600" cy="259045"/>
    <xdr:sp macro="" textlink="">
      <xdr:nvSpPr>
        <xdr:cNvPr id="468" name="テキスト ボックス 467"/>
        <xdr:cNvSpPr txBox="1"/>
      </xdr:nvSpPr>
      <xdr:spPr>
        <a:xfrm>
          <a:off x="15798800" y="2170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148227</xdr:rowOff>
    </xdr:from>
    <xdr:to>
      <xdr:col>73</xdr:col>
      <xdr:colOff>44450</xdr:colOff>
      <xdr:row>15</xdr:row>
      <xdr:rowOff>78377</xdr:rowOff>
    </xdr:to>
    <xdr:sp macro="" textlink="">
      <xdr:nvSpPr>
        <xdr:cNvPr id="469" name="楕円 468"/>
        <xdr:cNvSpPr/>
      </xdr:nvSpPr>
      <xdr:spPr>
        <a:xfrm>
          <a:off x="15240000" y="25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88554</xdr:rowOff>
    </xdr:from>
    <xdr:ext cx="762000" cy="259045"/>
    <xdr:sp macro="" textlink="">
      <xdr:nvSpPr>
        <xdr:cNvPr id="470" name="テキスト ボックス 469"/>
        <xdr:cNvSpPr txBox="1"/>
      </xdr:nvSpPr>
      <xdr:spPr>
        <a:xfrm>
          <a:off x="14909800" y="231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56969</xdr:rowOff>
    </xdr:from>
    <xdr:to>
      <xdr:col>68</xdr:col>
      <xdr:colOff>203200</xdr:colOff>
      <xdr:row>16</xdr:row>
      <xdr:rowOff>158569</xdr:rowOff>
    </xdr:to>
    <xdr:sp macro="" textlink="">
      <xdr:nvSpPr>
        <xdr:cNvPr id="471" name="楕円 470"/>
        <xdr:cNvSpPr/>
      </xdr:nvSpPr>
      <xdr:spPr>
        <a:xfrm>
          <a:off x="14351000" y="280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168746</xdr:rowOff>
    </xdr:from>
    <xdr:ext cx="762000" cy="259045"/>
    <xdr:sp macro="" textlink="">
      <xdr:nvSpPr>
        <xdr:cNvPr id="472" name="テキスト ボックス 471"/>
        <xdr:cNvSpPr txBox="1"/>
      </xdr:nvSpPr>
      <xdr:spPr>
        <a:xfrm>
          <a:off x="14020800" y="256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167277</xdr:rowOff>
    </xdr:from>
    <xdr:to>
      <xdr:col>64</xdr:col>
      <xdr:colOff>152400</xdr:colOff>
      <xdr:row>17</xdr:row>
      <xdr:rowOff>97427</xdr:rowOff>
    </xdr:to>
    <xdr:sp macro="" textlink="">
      <xdr:nvSpPr>
        <xdr:cNvPr id="473" name="楕円 472"/>
        <xdr:cNvSpPr/>
      </xdr:nvSpPr>
      <xdr:spPr>
        <a:xfrm>
          <a:off x="13462000" y="291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107604</xdr:rowOff>
    </xdr:from>
    <xdr:ext cx="762000" cy="259045"/>
    <xdr:sp macro="" textlink="">
      <xdr:nvSpPr>
        <xdr:cNvPr id="474" name="テキスト ボックス 473"/>
        <xdr:cNvSpPr txBox="1"/>
      </xdr:nvSpPr>
      <xdr:spPr>
        <a:xfrm>
          <a:off x="13131800" y="267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鳥取県八頭町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17,394
17,347
206.71
10,647,404
10,005,800
587,354
6,921,299
11,951,399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これまで、定員管理計画に基づく職員数の削減を着実に行ってきたところであるが（</a:t>
          </a:r>
          <a:r>
            <a:rPr kumimoji="1" lang="en-US" altLang="ja-JP" sz="1200">
              <a:latin typeface="ＭＳ Ｐゴシック" panose="020B0600070205080204" pitchFamily="50" charset="-128"/>
              <a:ea typeface="ＭＳ Ｐゴシック" panose="020B0600070205080204" pitchFamily="50" charset="-128"/>
            </a:rPr>
            <a:t>H22</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264</a:t>
          </a:r>
          <a:r>
            <a:rPr kumimoji="1" lang="ja-JP" altLang="en-US" sz="1200">
              <a:latin typeface="ＭＳ Ｐゴシック" panose="020B0600070205080204" pitchFamily="50" charset="-128"/>
              <a:ea typeface="ＭＳ Ｐゴシック" panose="020B0600070205080204" pitchFamily="50" charset="-128"/>
            </a:rPr>
            <a:t>人、中略、</a:t>
          </a:r>
          <a:r>
            <a:rPr kumimoji="1" lang="en-US" altLang="ja-JP" sz="1200">
              <a:latin typeface="ＭＳ Ｐゴシック" panose="020B0600070205080204" pitchFamily="50" charset="-128"/>
              <a:ea typeface="ＭＳ Ｐゴシック" panose="020B0600070205080204" pitchFamily="50" charset="-128"/>
            </a:rPr>
            <a:t>H25</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251</a:t>
          </a:r>
          <a:r>
            <a:rPr kumimoji="1" lang="ja-JP" altLang="en-US" sz="1200">
              <a:latin typeface="ＭＳ Ｐゴシック" panose="020B0600070205080204" pitchFamily="50" charset="-128"/>
              <a:ea typeface="ＭＳ Ｐゴシック" panose="020B0600070205080204" pitchFamily="50" charset="-128"/>
            </a:rPr>
            <a:t>人、</a:t>
          </a:r>
          <a:r>
            <a:rPr kumimoji="1" lang="en-US" altLang="ja-JP" sz="1200">
              <a:latin typeface="ＭＳ Ｐゴシック" panose="020B0600070205080204" pitchFamily="50" charset="-128"/>
              <a:ea typeface="ＭＳ Ｐゴシック" panose="020B0600070205080204" pitchFamily="50" charset="-128"/>
            </a:rPr>
            <a:t>H26</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244</a:t>
          </a:r>
          <a:r>
            <a:rPr kumimoji="1" lang="ja-JP" altLang="en-US" sz="1200">
              <a:latin typeface="ＭＳ Ｐゴシック" panose="020B0600070205080204" pitchFamily="50" charset="-128"/>
              <a:ea typeface="ＭＳ Ｐゴシック" panose="020B0600070205080204" pitchFamily="50" charset="-128"/>
            </a:rPr>
            <a:t>人、</a:t>
          </a:r>
          <a:r>
            <a:rPr kumimoji="1" lang="en-US" altLang="ja-JP" sz="1200">
              <a:latin typeface="ＭＳ Ｐゴシック" panose="020B0600070205080204" pitchFamily="50" charset="-128"/>
              <a:ea typeface="ＭＳ Ｐゴシック" panose="020B0600070205080204" pitchFamily="50" charset="-128"/>
            </a:rPr>
            <a:t>H27</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233</a:t>
          </a:r>
          <a:r>
            <a:rPr kumimoji="1" lang="ja-JP" altLang="en-US" sz="1200">
              <a:latin typeface="ＭＳ Ｐゴシック" panose="020B0600070205080204" pitchFamily="50" charset="-128"/>
              <a:ea typeface="ＭＳ Ｐゴシック" panose="020B0600070205080204" pitchFamily="50" charset="-128"/>
            </a:rPr>
            <a:t>人、</a:t>
          </a:r>
          <a:r>
            <a:rPr kumimoji="1" lang="en-US" altLang="ja-JP" sz="1200">
              <a:latin typeface="ＭＳ Ｐゴシック" panose="020B0600070205080204" pitchFamily="50" charset="-128"/>
              <a:ea typeface="ＭＳ Ｐゴシック" panose="020B0600070205080204" pitchFamily="50" charset="-128"/>
            </a:rPr>
            <a:t>H28</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224</a:t>
          </a:r>
          <a:r>
            <a:rPr kumimoji="1" lang="ja-JP" altLang="en-US" sz="1200">
              <a:latin typeface="ＭＳ Ｐゴシック" panose="020B0600070205080204" pitchFamily="50" charset="-128"/>
              <a:ea typeface="ＭＳ Ｐゴシック" panose="020B0600070205080204" pitchFamily="50" charset="-128"/>
            </a:rPr>
            <a:t>人、</a:t>
          </a:r>
          <a:r>
            <a:rPr kumimoji="1" lang="en-US" altLang="ja-JP" sz="1200">
              <a:latin typeface="ＭＳ Ｐゴシック" panose="020B0600070205080204" pitchFamily="50" charset="-128"/>
              <a:ea typeface="ＭＳ Ｐゴシック" panose="020B0600070205080204" pitchFamily="50" charset="-128"/>
            </a:rPr>
            <a:t>H29</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221</a:t>
          </a:r>
          <a:r>
            <a:rPr kumimoji="1" lang="ja-JP" altLang="en-US" sz="1200">
              <a:latin typeface="ＭＳ Ｐゴシック" panose="020B0600070205080204" pitchFamily="50" charset="-128"/>
              <a:ea typeface="ＭＳ Ｐゴシック" panose="020B0600070205080204" pitchFamily="50" charset="-128"/>
            </a:rPr>
            <a:t>人）、平成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人の減員となり、社会経済状況を反映した給与の引上げ改定等の影響はあったものの、人件費は前年度比で減少した。本町は、町内に私立保育所が無く、類似団体に比して直営の保育所数が多い（全て直営）ため、人件費総額は高い状況とはなっているが、今後も定員適正化計画に基づく職員数の適正化等を行い、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41</xdr:row>
      <xdr:rowOff>54610</xdr:rowOff>
    </xdr:to>
    <xdr:cxnSp macro="">
      <xdr:nvCxnSpPr>
        <xdr:cNvPr id="61" name="直線コネクタ 60"/>
        <xdr:cNvCxnSpPr/>
      </xdr:nvCxnSpPr>
      <xdr:spPr>
        <a:xfrm flipV="1">
          <a:off x="4826000" y="58267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104140</xdr:rowOff>
    </xdr:to>
    <xdr:cxnSp macro="">
      <xdr:nvCxnSpPr>
        <xdr:cNvPr id="66" name="直線コネクタ 65"/>
        <xdr:cNvCxnSpPr/>
      </xdr:nvCxnSpPr>
      <xdr:spPr>
        <a:xfrm flipV="1">
          <a:off x="3987800" y="62306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36</xdr:row>
      <xdr:rowOff>119380</xdr:rowOff>
    </xdr:to>
    <xdr:cxnSp macro="">
      <xdr:nvCxnSpPr>
        <xdr:cNvPr id="69" name="直線コネクタ 68"/>
        <xdr:cNvCxnSpPr/>
      </xdr:nvCxnSpPr>
      <xdr:spPr>
        <a:xfrm flipV="1">
          <a:off x="3098800" y="6276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140970</xdr:rowOff>
    </xdr:from>
    <xdr:to>
      <xdr:col>20</xdr:col>
      <xdr:colOff>38100</xdr:colOff>
      <xdr:row>36</xdr:row>
      <xdr:rowOff>71120</xdr:rowOff>
    </xdr:to>
    <xdr:sp macro="" textlink="">
      <xdr:nvSpPr>
        <xdr:cNvPr id="70" name="フローチャート: 判断 69"/>
        <xdr:cNvSpPr/>
      </xdr:nvSpPr>
      <xdr:spPr>
        <a:xfrm>
          <a:off x="3937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81297</xdr:rowOff>
    </xdr:from>
    <xdr:ext cx="736600" cy="259045"/>
    <xdr:sp macro="" textlink="">
      <xdr:nvSpPr>
        <xdr:cNvPr id="71" name="テキスト ボックス 70"/>
        <xdr:cNvSpPr txBox="1"/>
      </xdr:nvSpPr>
      <xdr:spPr>
        <a:xfrm>
          <a:off x="3606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119380</xdr:rowOff>
    </xdr:from>
    <xdr:to>
      <xdr:col>15</xdr:col>
      <xdr:colOff>98425</xdr:colOff>
      <xdr:row>37</xdr:row>
      <xdr:rowOff>54610</xdr:rowOff>
    </xdr:to>
    <xdr:cxnSp macro="">
      <xdr:nvCxnSpPr>
        <xdr:cNvPr id="72" name="直線コネクタ 71"/>
        <xdr:cNvCxnSpPr/>
      </xdr:nvCxnSpPr>
      <xdr:spPr>
        <a:xfrm flipV="1">
          <a:off x="2209800" y="62915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110490</xdr:rowOff>
    </xdr:from>
    <xdr:to>
      <xdr:col>15</xdr:col>
      <xdr:colOff>149225</xdr:colOff>
      <xdr:row>36</xdr:row>
      <xdr:rowOff>40640</xdr:rowOff>
    </xdr:to>
    <xdr:sp macro="" textlink="">
      <xdr:nvSpPr>
        <xdr:cNvPr id="73" name="フローチャート: 判断 72"/>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74" name="テキスト ボックス 73"/>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54610</xdr:rowOff>
    </xdr:from>
    <xdr:to>
      <xdr:col>11</xdr:col>
      <xdr:colOff>9525</xdr:colOff>
      <xdr:row>37</xdr:row>
      <xdr:rowOff>54610</xdr:rowOff>
    </xdr:to>
    <xdr:cxnSp macro="">
      <xdr:nvCxnSpPr>
        <xdr:cNvPr id="75" name="直線コネクタ 74"/>
        <xdr:cNvCxnSpPr/>
      </xdr:nvCxnSpPr>
      <xdr:spPr>
        <a:xfrm>
          <a:off x="1320800" y="6398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7" name="テキスト ボックス 76"/>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79" name="テキスト ボックス 78"/>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5" name="楕円 84"/>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151147</xdr:rowOff>
    </xdr:from>
    <xdr:ext cx="762000" cy="259045"/>
    <xdr:sp macro="" textlink="">
      <xdr:nvSpPr>
        <xdr:cNvPr id="86" name="人件費該当値テキスト"/>
        <xdr:cNvSpPr txBox="1"/>
      </xdr:nvSpPr>
      <xdr:spPr>
        <a:xfrm>
          <a:off x="49149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7" name="楕円 86"/>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139717</xdr:rowOff>
    </xdr:from>
    <xdr:ext cx="736600" cy="259045"/>
    <xdr:sp macro="" textlink="">
      <xdr:nvSpPr>
        <xdr:cNvPr id="88" name="テキスト ボックス 87"/>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68580</xdr:rowOff>
    </xdr:from>
    <xdr:to>
      <xdr:col>15</xdr:col>
      <xdr:colOff>149225</xdr:colOff>
      <xdr:row>36</xdr:row>
      <xdr:rowOff>170180</xdr:rowOff>
    </xdr:to>
    <xdr:sp macro="" textlink="">
      <xdr:nvSpPr>
        <xdr:cNvPr id="89" name="楕円 88"/>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90" name="テキスト ボックス 89"/>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3810</xdr:rowOff>
    </xdr:from>
    <xdr:to>
      <xdr:col>11</xdr:col>
      <xdr:colOff>60325</xdr:colOff>
      <xdr:row>37</xdr:row>
      <xdr:rowOff>105410</xdr:rowOff>
    </xdr:to>
    <xdr:sp macro="" textlink="">
      <xdr:nvSpPr>
        <xdr:cNvPr id="91" name="楕円 90"/>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90187</xdr:rowOff>
    </xdr:from>
    <xdr:ext cx="762000" cy="259045"/>
    <xdr:sp macro="" textlink="">
      <xdr:nvSpPr>
        <xdr:cNvPr id="92" name="テキスト ボックス 91"/>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93" name="楕円 92"/>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90187</xdr:rowOff>
    </xdr:from>
    <xdr:ext cx="762000" cy="259045"/>
    <xdr:sp macro="" textlink="">
      <xdr:nvSpPr>
        <xdr:cNvPr id="94" name="テキスト ボックス 93"/>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の取組を通じた歳出抑制の影響等により、全国平均・鳥取県平均・類似団体平均のいずれも下回る状況となっているが、今後も継続した歳出抑制の取組を進めるとともに、公共施設の適正配置等による維持管理経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6350</xdr:rowOff>
    </xdr:from>
    <xdr:to>
      <xdr:col>82</xdr:col>
      <xdr:colOff>107950</xdr:colOff>
      <xdr:row>22</xdr:row>
      <xdr:rowOff>38100</xdr:rowOff>
    </xdr:to>
    <xdr:cxnSp macro="">
      <xdr:nvCxnSpPr>
        <xdr:cNvPr id="122" name="直線コネクタ 121"/>
        <xdr:cNvCxnSpPr/>
      </xdr:nvCxnSpPr>
      <xdr:spPr>
        <a:xfrm flipV="1">
          <a:off x="16510000" y="2235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92727</xdr:rowOff>
    </xdr:from>
    <xdr:ext cx="762000" cy="259045"/>
    <xdr:sp macro="" textlink="">
      <xdr:nvSpPr>
        <xdr:cNvPr id="125" name="物件費最大値テキスト"/>
        <xdr:cNvSpPr txBox="1"/>
      </xdr:nvSpPr>
      <xdr:spPr>
        <a:xfrm>
          <a:off x="165989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6350</xdr:rowOff>
    </xdr:from>
    <xdr:to>
      <xdr:col>82</xdr:col>
      <xdr:colOff>196850</xdr:colOff>
      <xdr:row>13</xdr:row>
      <xdr:rowOff>6350</xdr:rowOff>
    </xdr:to>
    <xdr:cxnSp macro="">
      <xdr:nvCxnSpPr>
        <xdr:cNvPr id="126" name="直線コネクタ 125"/>
        <xdr:cNvCxnSpPr/>
      </xdr:nvCxnSpPr>
      <xdr:spPr>
        <a:xfrm>
          <a:off x="16421100" y="22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69850</xdr:rowOff>
    </xdr:from>
    <xdr:to>
      <xdr:col>82</xdr:col>
      <xdr:colOff>107950</xdr:colOff>
      <xdr:row>14</xdr:row>
      <xdr:rowOff>0</xdr:rowOff>
    </xdr:to>
    <xdr:cxnSp macro="">
      <xdr:nvCxnSpPr>
        <xdr:cNvPr id="127" name="直線コネクタ 126"/>
        <xdr:cNvCxnSpPr/>
      </xdr:nvCxnSpPr>
      <xdr:spPr>
        <a:xfrm>
          <a:off x="15671800" y="22987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156227</xdr:rowOff>
    </xdr:from>
    <xdr:ext cx="762000" cy="259045"/>
    <xdr:sp macro="" textlink="">
      <xdr:nvSpPr>
        <xdr:cNvPr id="128" name="物件費平均値テキスト"/>
        <xdr:cNvSpPr txBox="1"/>
      </xdr:nvSpPr>
      <xdr:spPr>
        <a:xfrm>
          <a:off x="16598900" y="272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9" name="フローチャート: 判断 128"/>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69850</xdr:rowOff>
    </xdr:from>
    <xdr:to>
      <xdr:col>78</xdr:col>
      <xdr:colOff>69850</xdr:colOff>
      <xdr:row>13</xdr:row>
      <xdr:rowOff>82550</xdr:rowOff>
    </xdr:to>
    <xdr:cxnSp macro="">
      <xdr:nvCxnSpPr>
        <xdr:cNvPr id="130" name="直線コネクタ 129"/>
        <xdr:cNvCxnSpPr/>
      </xdr:nvCxnSpPr>
      <xdr:spPr>
        <a:xfrm flipV="1">
          <a:off x="14782800" y="2298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31" name="フローチャート: 判断 130"/>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2" name="テキスト ボックス 131"/>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82550</xdr:rowOff>
    </xdr:from>
    <xdr:to>
      <xdr:col>73</xdr:col>
      <xdr:colOff>180975</xdr:colOff>
      <xdr:row>13</xdr:row>
      <xdr:rowOff>120650</xdr:rowOff>
    </xdr:to>
    <xdr:cxnSp macro="">
      <xdr:nvCxnSpPr>
        <xdr:cNvPr id="133" name="直線コネクタ 132"/>
        <xdr:cNvCxnSpPr/>
      </xdr:nvCxnSpPr>
      <xdr:spPr>
        <a:xfrm flipV="1">
          <a:off x="13893800" y="2311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107950</xdr:rowOff>
    </xdr:from>
    <xdr:to>
      <xdr:col>74</xdr:col>
      <xdr:colOff>31750</xdr:colOff>
      <xdr:row>16</xdr:row>
      <xdr:rowOff>38100</xdr:rowOff>
    </xdr:to>
    <xdr:sp macro="" textlink="">
      <xdr:nvSpPr>
        <xdr:cNvPr id="134" name="フローチャート: 判断 133"/>
        <xdr:cNvSpPr/>
      </xdr:nvSpPr>
      <xdr:spPr>
        <a:xfrm>
          <a:off x="14732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22877</xdr:rowOff>
    </xdr:from>
    <xdr:ext cx="762000" cy="259045"/>
    <xdr:sp macro="" textlink="">
      <xdr:nvSpPr>
        <xdr:cNvPr id="135" name="テキスト ボックス 134"/>
        <xdr:cNvSpPr txBox="1"/>
      </xdr:nvSpPr>
      <xdr:spPr>
        <a:xfrm>
          <a:off x="14401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120650</xdr:rowOff>
    </xdr:from>
    <xdr:to>
      <xdr:col>69</xdr:col>
      <xdr:colOff>92075</xdr:colOff>
      <xdr:row>13</xdr:row>
      <xdr:rowOff>120650</xdr:rowOff>
    </xdr:to>
    <xdr:cxnSp macro="">
      <xdr:nvCxnSpPr>
        <xdr:cNvPr id="136" name="直線コネクタ 135"/>
        <xdr:cNvCxnSpPr/>
      </xdr:nvCxnSpPr>
      <xdr:spPr>
        <a:xfrm>
          <a:off x="13004800" y="234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107950</xdr:rowOff>
    </xdr:from>
    <xdr:to>
      <xdr:col>69</xdr:col>
      <xdr:colOff>142875</xdr:colOff>
      <xdr:row>16</xdr:row>
      <xdr:rowOff>38100</xdr:rowOff>
    </xdr:to>
    <xdr:sp macro="" textlink="">
      <xdr:nvSpPr>
        <xdr:cNvPr id="137" name="フローチャート: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22877</xdr:rowOff>
    </xdr:from>
    <xdr:ext cx="762000" cy="259045"/>
    <xdr:sp macro="" textlink="">
      <xdr:nvSpPr>
        <xdr:cNvPr id="138" name="テキスト ボックス 137"/>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39" name="フローチャート: 判断 138"/>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105427</xdr:rowOff>
    </xdr:from>
    <xdr:ext cx="762000" cy="259045"/>
    <xdr:sp macro="" textlink="">
      <xdr:nvSpPr>
        <xdr:cNvPr id="140" name="テキスト ボックス 139"/>
        <xdr:cNvSpPr txBox="1"/>
      </xdr:nvSpPr>
      <xdr:spPr>
        <a:xfrm>
          <a:off x="12623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120650</xdr:rowOff>
    </xdr:from>
    <xdr:to>
      <xdr:col>82</xdr:col>
      <xdr:colOff>158750</xdr:colOff>
      <xdr:row>14</xdr:row>
      <xdr:rowOff>50800</xdr:rowOff>
    </xdr:to>
    <xdr:sp macro="" textlink="">
      <xdr:nvSpPr>
        <xdr:cNvPr id="146" name="楕円 145"/>
        <xdr:cNvSpPr/>
      </xdr:nvSpPr>
      <xdr:spPr>
        <a:xfrm>
          <a:off x="16459200" y="2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137177</xdr:rowOff>
    </xdr:from>
    <xdr:ext cx="762000" cy="259045"/>
    <xdr:sp macro="" textlink="">
      <xdr:nvSpPr>
        <xdr:cNvPr id="147" name="物件費該当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19050</xdr:rowOff>
    </xdr:from>
    <xdr:to>
      <xdr:col>78</xdr:col>
      <xdr:colOff>120650</xdr:colOff>
      <xdr:row>13</xdr:row>
      <xdr:rowOff>120650</xdr:rowOff>
    </xdr:to>
    <xdr:sp macro="" textlink="">
      <xdr:nvSpPr>
        <xdr:cNvPr id="148" name="楕円 147"/>
        <xdr:cNvSpPr/>
      </xdr:nvSpPr>
      <xdr:spPr>
        <a:xfrm>
          <a:off x="15621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130827</xdr:rowOff>
    </xdr:from>
    <xdr:ext cx="736600" cy="259045"/>
    <xdr:sp macro="" textlink="">
      <xdr:nvSpPr>
        <xdr:cNvPr id="149" name="テキスト ボックス 148"/>
        <xdr:cNvSpPr txBox="1"/>
      </xdr:nvSpPr>
      <xdr:spPr>
        <a:xfrm>
          <a:off x="15290800" y="201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31750</xdr:rowOff>
    </xdr:from>
    <xdr:to>
      <xdr:col>74</xdr:col>
      <xdr:colOff>31750</xdr:colOff>
      <xdr:row>13</xdr:row>
      <xdr:rowOff>133350</xdr:rowOff>
    </xdr:to>
    <xdr:sp macro="" textlink="">
      <xdr:nvSpPr>
        <xdr:cNvPr id="150" name="楕円 149"/>
        <xdr:cNvSpPr/>
      </xdr:nvSpPr>
      <xdr:spPr>
        <a:xfrm>
          <a:off x="14732000" y="226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143527</xdr:rowOff>
    </xdr:from>
    <xdr:ext cx="762000" cy="259045"/>
    <xdr:sp macro="" textlink="">
      <xdr:nvSpPr>
        <xdr:cNvPr id="151" name="テキスト ボックス 150"/>
        <xdr:cNvSpPr txBox="1"/>
      </xdr:nvSpPr>
      <xdr:spPr>
        <a:xfrm>
          <a:off x="144018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69850</xdr:rowOff>
    </xdr:from>
    <xdr:to>
      <xdr:col>69</xdr:col>
      <xdr:colOff>142875</xdr:colOff>
      <xdr:row>14</xdr:row>
      <xdr:rowOff>0</xdr:rowOff>
    </xdr:to>
    <xdr:sp macro="" textlink="">
      <xdr:nvSpPr>
        <xdr:cNvPr id="152" name="楕円 151"/>
        <xdr:cNvSpPr/>
      </xdr:nvSpPr>
      <xdr:spPr>
        <a:xfrm>
          <a:off x="13843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10177</xdr:rowOff>
    </xdr:from>
    <xdr:ext cx="762000" cy="259045"/>
    <xdr:sp macro="" textlink="">
      <xdr:nvSpPr>
        <xdr:cNvPr id="153" name="テキスト ボックス 152"/>
        <xdr:cNvSpPr txBox="1"/>
      </xdr:nvSpPr>
      <xdr:spPr>
        <a:xfrm>
          <a:off x="135128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69850</xdr:rowOff>
    </xdr:from>
    <xdr:to>
      <xdr:col>65</xdr:col>
      <xdr:colOff>53975</xdr:colOff>
      <xdr:row>14</xdr:row>
      <xdr:rowOff>0</xdr:rowOff>
    </xdr:to>
    <xdr:sp macro="" textlink="">
      <xdr:nvSpPr>
        <xdr:cNvPr id="154" name="楕円 153"/>
        <xdr:cNvSpPr/>
      </xdr:nvSpPr>
      <xdr:spPr>
        <a:xfrm>
          <a:off x="12954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10177</xdr:rowOff>
    </xdr:from>
    <xdr:ext cx="762000" cy="259045"/>
    <xdr:sp macro="" textlink="">
      <xdr:nvSpPr>
        <xdr:cNvPr id="155" name="テキスト ボックス 154"/>
        <xdr:cNvSpPr txBox="1"/>
      </xdr:nvSpPr>
      <xdr:spPr>
        <a:xfrm>
          <a:off x="126238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事業では生活保護費（本町は福祉事務所設置町村）や自立支援事業費等が、単独事業では医療費助成の事業費等が類似団体と比較して高い状況となっている。扶助費については、法令等に基づく給付を確実に行う一方で、生活困窮者支援等の総合的支援や相談・啓発による未然防止対策等により、近年増加傾向にある事業費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92710</xdr:rowOff>
    </xdr:to>
    <xdr:cxnSp macro="">
      <xdr:nvCxnSpPr>
        <xdr:cNvPr id="181" name="直線コネクタ 180"/>
        <xdr:cNvCxnSpPr/>
      </xdr:nvCxnSpPr>
      <xdr:spPr>
        <a:xfrm flipV="1">
          <a:off x="4826000" y="904240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64787</xdr:rowOff>
    </xdr:from>
    <xdr:ext cx="762000" cy="259045"/>
    <xdr:sp macro="" textlink="">
      <xdr:nvSpPr>
        <xdr:cNvPr id="182"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92710</xdr:rowOff>
    </xdr:from>
    <xdr:to>
      <xdr:col>24</xdr:col>
      <xdr:colOff>114300</xdr:colOff>
      <xdr:row>61</xdr:row>
      <xdr:rowOff>92710</xdr:rowOff>
    </xdr:to>
    <xdr:cxnSp macro="">
      <xdr:nvCxnSpPr>
        <xdr:cNvPr id="183" name="直線コネクタ 182"/>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4"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5" name="直線コネクタ 184"/>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149860</xdr:rowOff>
    </xdr:from>
    <xdr:to>
      <xdr:col>24</xdr:col>
      <xdr:colOff>25400</xdr:colOff>
      <xdr:row>57</xdr:row>
      <xdr:rowOff>92710</xdr:rowOff>
    </xdr:to>
    <xdr:cxnSp macro="">
      <xdr:nvCxnSpPr>
        <xdr:cNvPr id="186" name="直線コネクタ 185"/>
        <xdr:cNvCxnSpPr/>
      </xdr:nvCxnSpPr>
      <xdr:spPr>
        <a:xfrm>
          <a:off x="3987800" y="97510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127017</xdr:rowOff>
    </xdr:from>
    <xdr:ext cx="762000" cy="259045"/>
    <xdr:sp macro="" textlink="">
      <xdr:nvSpPr>
        <xdr:cNvPr id="187" name="扶助費平均値テキスト"/>
        <xdr:cNvSpPr txBox="1"/>
      </xdr:nvSpPr>
      <xdr:spPr>
        <a:xfrm>
          <a:off x="4914900" y="9385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110490</xdr:rowOff>
    </xdr:from>
    <xdr:to>
      <xdr:col>24</xdr:col>
      <xdr:colOff>76200</xdr:colOff>
      <xdr:row>56</xdr:row>
      <xdr:rowOff>40640</xdr:rowOff>
    </xdr:to>
    <xdr:sp macro="" textlink="">
      <xdr:nvSpPr>
        <xdr:cNvPr id="188" name="フローチャート: 判断 187"/>
        <xdr:cNvSpPr/>
      </xdr:nvSpPr>
      <xdr:spPr>
        <a:xfrm>
          <a:off x="4775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81280</xdr:rowOff>
    </xdr:from>
    <xdr:to>
      <xdr:col>19</xdr:col>
      <xdr:colOff>187325</xdr:colOff>
      <xdr:row>56</xdr:row>
      <xdr:rowOff>149860</xdr:rowOff>
    </xdr:to>
    <xdr:cxnSp macro="">
      <xdr:nvCxnSpPr>
        <xdr:cNvPr id="189" name="直線コネクタ 188"/>
        <xdr:cNvCxnSpPr/>
      </xdr:nvCxnSpPr>
      <xdr:spPr>
        <a:xfrm>
          <a:off x="3098800" y="96824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0" name="フローチャート: 判断 189"/>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5097</xdr:rowOff>
    </xdr:from>
    <xdr:ext cx="736600" cy="259045"/>
    <xdr:sp macro="" textlink="">
      <xdr:nvSpPr>
        <xdr:cNvPr id="191" name="テキスト ボックス 190"/>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81280</xdr:rowOff>
    </xdr:from>
    <xdr:to>
      <xdr:col>15</xdr:col>
      <xdr:colOff>98425</xdr:colOff>
      <xdr:row>56</xdr:row>
      <xdr:rowOff>104140</xdr:rowOff>
    </xdr:to>
    <xdr:cxnSp macro="">
      <xdr:nvCxnSpPr>
        <xdr:cNvPr id="192" name="直線コネクタ 191"/>
        <xdr:cNvCxnSpPr/>
      </xdr:nvCxnSpPr>
      <xdr:spPr>
        <a:xfrm flipV="1">
          <a:off x="2209800" y="9682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41910</xdr:rowOff>
    </xdr:from>
    <xdr:to>
      <xdr:col>15</xdr:col>
      <xdr:colOff>149225</xdr:colOff>
      <xdr:row>55</xdr:row>
      <xdr:rowOff>143510</xdr:rowOff>
    </xdr:to>
    <xdr:sp macro="" textlink="">
      <xdr:nvSpPr>
        <xdr:cNvPr id="193" name="フローチャート: 判断 192"/>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153687</xdr:rowOff>
    </xdr:from>
    <xdr:ext cx="762000" cy="259045"/>
    <xdr:sp macro="" textlink="">
      <xdr:nvSpPr>
        <xdr:cNvPr id="194" name="テキスト ボックス 193"/>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81280</xdr:rowOff>
    </xdr:from>
    <xdr:to>
      <xdr:col>11</xdr:col>
      <xdr:colOff>9525</xdr:colOff>
      <xdr:row>56</xdr:row>
      <xdr:rowOff>104140</xdr:rowOff>
    </xdr:to>
    <xdr:cxnSp macro="">
      <xdr:nvCxnSpPr>
        <xdr:cNvPr id="195" name="直線コネクタ 194"/>
        <xdr:cNvCxnSpPr/>
      </xdr:nvCxnSpPr>
      <xdr:spPr>
        <a:xfrm>
          <a:off x="1320800" y="9682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6" name="フローチャート: 判断 195"/>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7" name="テキスト ボックス 196"/>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144780</xdr:rowOff>
    </xdr:from>
    <xdr:to>
      <xdr:col>6</xdr:col>
      <xdr:colOff>171450</xdr:colOff>
      <xdr:row>55</xdr:row>
      <xdr:rowOff>74930</xdr:rowOff>
    </xdr:to>
    <xdr:sp macro="" textlink="">
      <xdr:nvSpPr>
        <xdr:cNvPr id="198" name="フローチャート: 判断 197"/>
        <xdr:cNvSpPr/>
      </xdr:nvSpPr>
      <xdr:spPr>
        <a:xfrm>
          <a:off x="1270000" y="940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85107</xdr:rowOff>
    </xdr:from>
    <xdr:ext cx="762000" cy="259045"/>
    <xdr:sp macro="" textlink="">
      <xdr:nvSpPr>
        <xdr:cNvPr id="199" name="テキスト ボックス 198"/>
        <xdr:cNvSpPr txBox="1"/>
      </xdr:nvSpPr>
      <xdr:spPr>
        <a:xfrm>
          <a:off x="939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41910</xdr:rowOff>
    </xdr:from>
    <xdr:to>
      <xdr:col>24</xdr:col>
      <xdr:colOff>76200</xdr:colOff>
      <xdr:row>57</xdr:row>
      <xdr:rowOff>143510</xdr:rowOff>
    </xdr:to>
    <xdr:sp macro="" textlink="">
      <xdr:nvSpPr>
        <xdr:cNvPr id="205" name="楕円 204"/>
        <xdr:cNvSpPr/>
      </xdr:nvSpPr>
      <xdr:spPr>
        <a:xfrm>
          <a:off x="4775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13987</xdr:rowOff>
    </xdr:from>
    <xdr:ext cx="762000" cy="259045"/>
    <xdr:sp macro="" textlink="">
      <xdr:nvSpPr>
        <xdr:cNvPr id="206" name="扶助費該当値テキスト"/>
        <xdr:cNvSpPr txBox="1"/>
      </xdr:nvSpPr>
      <xdr:spPr>
        <a:xfrm>
          <a:off x="49149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99060</xdr:rowOff>
    </xdr:from>
    <xdr:to>
      <xdr:col>20</xdr:col>
      <xdr:colOff>38100</xdr:colOff>
      <xdr:row>57</xdr:row>
      <xdr:rowOff>29210</xdr:rowOff>
    </xdr:to>
    <xdr:sp macro="" textlink="">
      <xdr:nvSpPr>
        <xdr:cNvPr id="207" name="楕円 206"/>
        <xdr:cNvSpPr/>
      </xdr:nvSpPr>
      <xdr:spPr>
        <a:xfrm>
          <a:off x="3937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208" name="テキスト ボックス 207"/>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30480</xdr:rowOff>
    </xdr:from>
    <xdr:to>
      <xdr:col>15</xdr:col>
      <xdr:colOff>149225</xdr:colOff>
      <xdr:row>56</xdr:row>
      <xdr:rowOff>132080</xdr:rowOff>
    </xdr:to>
    <xdr:sp macro="" textlink="">
      <xdr:nvSpPr>
        <xdr:cNvPr id="209" name="楕円 208"/>
        <xdr:cNvSpPr/>
      </xdr:nvSpPr>
      <xdr:spPr>
        <a:xfrm>
          <a:off x="3048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116857</xdr:rowOff>
    </xdr:from>
    <xdr:ext cx="762000" cy="259045"/>
    <xdr:sp macro="" textlink="">
      <xdr:nvSpPr>
        <xdr:cNvPr id="210" name="テキスト ボックス 209"/>
        <xdr:cNvSpPr txBox="1"/>
      </xdr:nvSpPr>
      <xdr:spPr>
        <a:xfrm>
          <a:off x="2717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53340</xdr:rowOff>
    </xdr:from>
    <xdr:to>
      <xdr:col>11</xdr:col>
      <xdr:colOff>60325</xdr:colOff>
      <xdr:row>56</xdr:row>
      <xdr:rowOff>154940</xdr:rowOff>
    </xdr:to>
    <xdr:sp macro="" textlink="">
      <xdr:nvSpPr>
        <xdr:cNvPr id="211" name="楕円 210"/>
        <xdr:cNvSpPr/>
      </xdr:nvSpPr>
      <xdr:spPr>
        <a:xfrm>
          <a:off x="2159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139717</xdr:rowOff>
    </xdr:from>
    <xdr:ext cx="762000" cy="259045"/>
    <xdr:sp macro="" textlink="">
      <xdr:nvSpPr>
        <xdr:cNvPr id="212" name="テキスト ボックス 211"/>
        <xdr:cNvSpPr txBox="1"/>
      </xdr:nvSpPr>
      <xdr:spPr>
        <a:xfrm>
          <a:off x="1828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213" name="楕円 212"/>
        <xdr:cNvSpPr/>
      </xdr:nvSpPr>
      <xdr:spPr>
        <a:xfrm>
          <a:off x="1270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116857</xdr:rowOff>
    </xdr:from>
    <xdr:ext cx="762000" cy="259045"/>
    <xdr:sp macro="" textlink="">
      <xdr:nvSpPr>
        <xdr:cNvPr id="214" name="テキスト ボックス 213"/>
        <xdr:cNvSpPr txBox="1"/>
      </xdr:nvSpPr>
      <xdr:spPr>
        <a:xfrm>
          <a:off x="939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維持補修費が微増となったものの、繰出金が上下水道事業会計の経常経費分の抑制により減少し、その他経費全体としては横ばいとなった。他団体平均のいずれをも上回る状況が続いているが、本町は人口密度が低く、特に下水道事業の経営において収益性が低い地域であるため、公営企業会計への多額の繰出金支出が要因として考えられる。今後は、公営企業会計の公債費が減少傾向にあることから、繰出金も抑制されると見込まれるが、下水道長寿命化事業の計画的な実施や下水道事業全体の施設統廃合による維持補修費の抑制、その他公共施設の適正かつ効率的な管理を通じて、繰出金や維持補修費の抑制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66040</xdr:rowOff>
    </xdr:from>
    <xdr:to>
      <xdr:col>82</xdr:col>
      <xdr:colOff>107950</xdr:colOff>
      <xdr:row>61</xdr:row>
      <xdr:rowOff>39370</xdr:rowOff>
    </xdr:to>
    <xdr:cxnSp macro="">
      <xdr:nvCxnSpPr>
        <xdr:cNvPr id="242" name="直線コネクタ 241"/>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11447</xdr:rowOff>
    </xdr:from>
    <xdr:ext cx="762000" cy="259045"/>
    <xdr:sp macro="" textlink="">
      <xdr:nvSpPr>
        <xdr:cNvPr id="243"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39370</xdr:rowOff>
    </xdr:from>
    <xdr:to>
      <xdr:col>82</xdr:col>
      <xdr:colOff>196850</xdr:colOff>
      <xdr:row>61</xdr:row>
      <xdr:rowOff>39370</xdr:rowOff>
    </xdr:to>
    <xdr:cxnSp macro="">
      <xdr:nvCxnSpPr>
        <xdr:cNvPr id="244" name="直線コネクタ 243"/>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152417</xdr:rowOff>
    </xdr:from>
    <xdr:ext cx="762000" cy="259045"/>
    <xdr:sp macro="" textlink="">
      <xdr:nvSpPr>
        <xdr:cNvPr id="245"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66040</xdr:rowOff>
    </xdr:from>
    <xdr:to>
      <xdr:col>82</xdr:col>
      <xdr:colOff>196850</xdr:colOff>
      <xdr:row>54</xdr:row>
      <xdr:rowOff>66040</xdr:rowOff>
    </xdr:to>
    <xdr:cxnSp macro="">
      <xdr:nvCxnSpPr>
        <xdr:cNvPr id="246" name="直線コネクタ 245"/>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77470</xdr:rowOff>
    </xdr:from>
    <xdr:to>
      <xdr:col>82</xdr:col>
      <xdr:colOff>107950</xdr:colOff>
      <xdr:row>59</xdr:row>
      <xdr:rowOff>77470</xdr:rowOff>
    </xdr:to>
    <xdr:cxnSp macro="">
      <xdr:nvCxnSpPr>
        <xdr:cNvPr id="247" name="直線コネクタ 246"/>
        <xdr:cNvCxnSpPr/>
      </xdr:nvCxnSpPr>
      <xdr:spPr>
        <a:xfrm>
          <a:off x="15671800" y="10193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58437</xdr:rowOff>
    </xdr:from>
    <xdr:ext cx="762000" cy="259045"/>
    <xdr:sp macro="" textlink="">
      <xdr:nvSpPr>
        <xdr:cNvPr id="248" name="その他平均値テキスト"/>
        <xdr:cNvSpPr txBox="1"/>
      </xdr:nvSpPr>
      <xdr:spPr>
        <a:xfrm>
          <a:off x="16598900" y="9659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41910</xdr:rowOff>
    </xdr:from>
    <xdr:to>
      <xdr:col>82</xdr:col>
      <xdr:colOff>158750</xdr:colOff>
      <xdr:row>57</xdr:row>
      <xdr:rowOff>143510</xdr:rowOff>
    </xdr:to>
    <xdr:sp macro="" textlink="">
      <xdr:nvSpPr>
        <xdr:cNvPr id="249" name="フローチャート: 判断 248"/>
        <xdr:cNvSpPr/>
      </xdr:nvSpPr>
      <xdr:spPr>
        <a:xfrm>
          <a:off x="16459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119380</xdr:rowOff>
    </xdr:from>
    <xdr:to>
      <xdr:col>78</xdr:col>
      <xdr:colOff>69850</xdr:colOff>
      <xdr:row>59</xdr:row>
      <xdr:rowOff>77470</xdr:rowOff>
    </xdr:to>
    <xdr:cxnSp macro="">
      <xdr:nvCxnSpPr>
        <xdr:cNvPr id="250" name="直線コネクタ 249"/>
        <xdr:cNvCxnSpPr/>
      </xdr:nvCxnSpPr>
      <xdr:spPr>
        <a:xfrm>
          <a:off x="14782800" y="100634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64770</xdr:rowOff>
    </xdr:from>
    <xdr:to>
      <xdr:col>78</xdr:col>
      <xdr:colOff>120650</xdr:colOff>
      <xdr:row>57</xdr:row>
      <xdr:rowOff>166370</xdr:rowOff>
    </xdr:to>
    <xdr:sp macro="" textlink="">
      <xdr:nvSpPr>
        <xdr:cNvPr id="251" name="フローチャート: 判断 250"/>
        <xdr:cNvSpPr/>
      </xdr:nvSpPr>
      <xdr:spPr>
        <a:xfrm>
          <a:off x="15621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5097</xdr:rowOff>
    </xdr:from>
    <xdr:ext cx="736600" cy="259045"/>
    <xdr:sp macro="" textlink="">
      <xdr:nvSpPr>
        <xdr:cNvPr id="252" name="テキスト ボックス 251"/>
        <xdr:cNvSpPr txBox="1"/>
      </xdr:nvSpPr>
      <xdr:spPr>
        <a:xfrm>
          <a:off x="15290800" y="960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20320</xdr:rowOff>
    </xdr:from>
    <xdr:to>
      <xdr:col>73</xdr:col>
      <xdr:colOff>180975</xdr:colOff>
      <xdr:row>58</xdr:row>
      <xdr:rowOff>119380</xdr:rowOff>
    </xdr:to>
    <xdr:cxnSp macro="">
      <xdr:nvCxnSpPr>
        <xdr:cNvPr id="253" name="直線コネクタ 252"/>
        <xdr:cNvCxnSpPr/>
      </xdr:nvCxnSpPr>
      <xdr:spPr>
        <a:xfrm>
          <a:off x="13893800" y="99644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4" name="フローチャート: 判断 253"/>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5" name="テキスト ボックス 254"/>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20320</xdr:rowOff>
    </xdr:from>
    <xdr:to>
      <xdr:col>69</xdr:col>
      <xdr:colOff>92075</xdr:colOff>
      <xdr:row>58</xdr:row>
      <xdr:rowOff>20320</xdr:rowOff>
    </xdr:to>
    <xdr:cxnSp macro="">
      <xdr:nvCxnSpPr>
        <xdr:cNvPr id="256" name="直線コネクタ 255"/>
        <xdr:cNvCxnSpPr/>
      </xdr:nvCxnSpPr>
      <xdr:spPr>
        <a:xfrm>
          <a:off x="13004800" y="9964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57" name="フローチャート: 判断 256"/>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58" name="テキスト ボックス 257"/>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83820</xdr:rowOff>
    </xdr:from>
    <xdr:to>
      <xdr:col>65</xdr:col>
      <xdr:colOff>53975</xdr:colOff>
      <xdr:row>57</xdr:row>
      <xdr:rowOff>13970</xdr:rowOff>
    </xdr:to>
    <xdr:sp macro="" textlink="">
      <xdr:nvSpPr>
        <xdr:cNvPr id="259" name="フローチャート: 判断 258"/>
        <xdr:cNvSpPr/>
      </xdr:nvSpPr>
      <xdr:spPr>
        <a:xfrm>
          <a:off x="12954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24147</xdr:rowOff>
    </xdr:from>
    <xdr:ext cx="762000" cy="259045"/>
    <xdr:sp macro="" textlink="">
      <xdr:nvSpPr>
        <xdr:cNvPr id="260" name="テキスト ボックス 259"/>
        <xdr:cNvSpPr txBox="1"/>
      </xdr:nvSpPr>
      <xdr:spPr>
        <a:xfrm>
          <a:off x="12623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26670</xdr:rowOff>
    </xdr:from>
    <xdr:to>
      <xdr:col>82</xdr:col>
      <xdr:colOff>158750</xdr:colOff>
      <xdr:row>59</xdr:row>
      <xdr:rowOff>128270</xdr:rowOff>
    </xdr:to>
    <xdr:sp macro="" textlink="">
      <xdr:nvSpPr>
        <xdr:cNvPr id="266" name="楕円 265"/>
        <xdr:cNvSpPr/>
      </xdr:nvSpPr>
      <xdr:spPr>
        <a:xfrm>
          <a:off x="164592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170197</xdr:rowOff>
    </xdr:from>
    <xdr:ext cx="762000" cy="259045"/>
    <xdr:sp macro="" textlink="">
      <xdr:nvSpPr>
        <xdr:cNvPr id="267" name="その他該当値テキスト"/>
        <xdr:cNvSpPr txBox="1"/>
      </xdr:nvSpPr>
      <xdr:spPr>
        <a:xfrm>
          <a:off x="165989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26670</xdr:rowOff>
    </xdr:from>
    <xdr:to>
      <xdr:col>78</xdr:col>
      <xdr:colOff>120650</xdr:colOff>
      <xdr:row>59</xdr:row>
      <xdr:rowOff>128270</xdr:rowOff>
    </xdr:to>
    <xdr:sp macro="" textlink="">
      <xdr:nvSpPr>
        <xdr:cNvPr id="268" name="楕円 267"/>
        <xdr:cNvSpPr/>
      </xdr:nvSpPr>
      <xdr:spPr>
        <a:xfrm>
          <a:off x="15621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113047</xdr:rowOff>
    </xdr:from>
    <xdr:ext cx="736600" cy="259045"/>
    <xdr:sp macro="" textlink="">
      <xdr:nvSpPr>
        <xdr:cNvPr id="269" name="テキスト ボックス 268"/>
        <xdr:cNvSpPr txBox="1"/>
      </xdr:nvSpPr>
      <xdr:spPr>
        <a:xfrm>
          <a:off x="15290800" y="1022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68580</xdr:rowOff>
    </xdr:from>
    <xdr:to>
      <xdr:col>74</xdr:col>
      <xdr:colOff>31750</xdr:colOff>
      <xdr:row>58</xdr:row>
      <xdr:rowOff>170180</xdr:rowOff>
    </xdr:to>
    <xdr:sp macro="" textlink="">
      <xdr:nvSpPr>
        <xdr:cNvPr id="270" name="楕円 269"/>
        <xdr:cNvSpPr/>
      </xdr:nvSpPr>
      <xdr:spPr>
        <a:xfrm>
          <a:off x="14732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154957</xdr:rowOff>
    </xdr:from>
    <xdr:ext cx="762000" cy="259045"/>
    <xdr:sp macro="" textlink="">
      <xdr:nvSpPr>
        <xdr:cNvPr id="271" name="テキスト ボックス 270"/>
        <xdr:cNvSpPr txBox="1"/>
      </xdr:nvSpPr>
      <xdr:spPr>
        <a:xfrm>
          <a:off x="14401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140970</xdr:rowOff>
    </xdr:from>
    <xdr:to>
      <xdr:col>69</xdr:col>
      <xdr:colOff>142875</xdr:colOff>
      <xdr:row>58</xdr:row>
      <xdr:rowOff>71120</xdr:rowOff>
    </xdr:to>
    <xdr:sp macro="" textlink="">
      <xdr:nvSpPr>
        <xdr:cNvPr id="272" name="楕円 271"/>
        <xdr:cNvSpPr/>
      </xdr:nvSpPr>
      <xdr:spPr>
        <a:xfrm>
          <a:off x="13843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55897</xdr:rowOff>
    </xdr:from>
    <xdr:ext cx="762000" cy="259045"/>
    <xdr:sp macro="" textlink="">
      <xdr:nvSpPr>
        <xdr:cNvPr id="273" name="テキスト ボックス 272"/>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140970</xdr:rowOff>
    </xdr:from>
    <xdr:to>
      <xdr:col>65</xdr:col>
      <xdr:colOff>53975</xdr:colOff>
      <xdr:row>58</xdr:row>
      <xdr:rowOff>71120</xdr:rowOff>
    </xdr:to>
    <xdr:sp macro="" textlink="">
      <xdr:nvSpPr>
        <xdr:cNvPr id="274" name="楕円 273"/>
        <xdr:cNvSpPr/>
      </xdr:nvSpPr>
      <xdr:spPr>
        <a:xfrm>
          <a:off x="12954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55897</xdr:rowOff>
    </xdr:from>
    <xdr:ext cx="762000" cy="259045"/>
    <xdr:sp macro="" textlink="">
      <xdr:nvSpPr>
        <xdr:cNvPr id="275" name="テキスト ボックス 274"/>
        <xdr:cNvSpPr txBox="1"/>
      </xdr:nvSpPr>
      <xdr:spPr>
        <a:xfrm>
          <a:off x="12623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平均・鳥取県平均・類似団体平均のいずれも下回る状況となっているが、単独で行う補助交付の水準が低いとは言えない状況にあるため、国・県補助金の町単独による嵩上げ分の見直しや、行政の役割を考慮した補助制度の見直し等を通じて、補助費等の削減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41</xdr:row>
      <xdr:rowOff>85090</xdr:rowOff>
    </xdr:to>
    <xdr:cxnSp macro="">
      <xdr:nvCxnSpPr>
        <xdr:cNvPr id="303" name="直線コネクタ 302"/>
        <xdr:cNvCxnSpPr/>
      </xdr:nvCxnSpPr>
      <xdr:spPr>
        <a:xfrm flipV="1">
          <a:off x="16510000" y="55981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57167</xdr:rowOff>
    </xdr:from>
    <xdr:ext cx="762000" cy="259045"/>
    <xdr:sp macro="" textlink="">
      <xdr:nvSpPr>
        <xdr:cNvPr id="304" name="補助費等最小値テキスト"/>
        <xdr:cNvSpPr txBox="1"/>
      </xdr:nvSpPr>
      <xdr:spPr>
        <a:xfrm>
          <a:off x="16598900" y="708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85090</xdr:rowOff>
    </xdr:from>
    <xdr:to>
      <xdr:col>82</xdr:col>
      <xdr:colOff>196850</xdr:colOff>
      <xdr:row>41</xdr:row>
      <xdr:rowOff>85090</xdr:rowOff>
    </xdr:to>
    <xdr:cxnSp macro="">
      <xdr:nvCxnSpPr>
        <xdr:cNvPr id="305" name="直線コネクタ 304"/>
        <xdr:cNvCxnSpPr/>
      </xdr:nvCxnSpPr>
      <xdr:spPr>
        <a:xfrm>
          <a:off x="16421100" y="711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06" name="補助費等最大値テキスト"/>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07" name="直線コネクタ 306"/>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104140</xdr:rowOff>
    </xdr:from>
    <xdr:to>
      <xdr:col>82</xdr:col>
      <xdr:colOff>107950</xdr:colOff>
      <xdr:row>34</xdr:row>
      <xdr:rowOff>111760</xdr:rowOff>
    </xdr:to>
    <xdr:cxnSp macro="">
      <xdr:nvCxnSpPr>
        <xdr:cNvPr id="308" name="直線コネクタ 307"/>
        <xdr:cNvCxnSpPr/>
      </xdr:nvCxnSpPr>
      <xdr:spPr>
        <a:xfrm flipV="1">
          <a:off x="15671800" y="59334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78757</xdr:rowOff>
    </xdr:from>
    <xdr:ext cx="762000" cy="259045"/>
    <xdr:sp macro="" textlink="">
      <xdr:nvSpPr>
        <xdr:cNvPr id="309" name="補助費等平均値テキスト"/>
        <xdr:cNvSpPr txBox="1"/>
      </xdr:nvSpPr>
      <xdr:spPr>
        <a:xfrm>
          <a:off x="16598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106680</xdr:rowOff>
    </xdr:from>
    <xdr:to>
      <xdr:col>82</xdr:col>
      <xdr:colOff>158750</xdr:colOff>
      <xdr:row>37</xdr:row>
      <xdr:rowOff>36830</xdr:rowOff>
    </xdr:to>
    <xdr:sp macro="" textlink="">
      <xdr:nvSpPr>
        <xdr:cNvPr id="310" name="フローチャート: 判断 309"/>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73660</xdr:rowOff>
    </xdr:from>
    <xdr:to>
      <xdr:col>78</xdr:col>
      <xdr:colOff>69850</xdr:colOff>
      <xdr:row>34</xdr:row>
      <xdr:rowOff>111760</xdr:rowOff>
    </xdr:to>
    <xdr:cxnSp macro="">
      <xdr:nvCxnSpPr>
        <xdr:cNvPr id="311" name="直線コネクタ 310"/>
        <xdr:cNvCxnSpPr/>
      </xdr:nvCxnSpPr>
      <xdr:spPr>
        <a:xfrm>
          <a:off x="14782800" y="5902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83820</xdr:rowOff>
    </xdr:from>
    <xdr:to>
      <xdr:col>78</xdr:col>
      <xdr:colOff>120650</xdr:colOff>
      <xdr:row>37</xdr:row>
      <xdr:rowOff>13970</xdr:rowOff>
    </xdr:to>
    <xdr:sp macro="" textlink="">
      <xdr:nvSpPr>
        <xdr:cNvPr id="312" name="フローチャート: 判断 311"/>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170197</xdr:rowOff>
    </xdr:from>
    <xdr:ext cx="736600" cy="259045"/>
    <xdr:sp macro="" textlink="">
      <xdr:nvSpPr>
        <xdr:cNvPr id="313" name="テキスト ボックス 312"/>
        <xdr:cNvSpPr txBox="1"/>
      </xdr:nvSpPr>
      <xdr:spPr>
        <a:xfrm>
          <a:off x="15290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73660</xdr:rowOff>
    </xdr:from>
    <xdr:to>
      <xdr:col>73</xdr:col>
      <xdr:colOff>180975</xdr:colOff>
      <xdr:row>34</xdr:row>
      <xdr:rowOff>73660</xdr:rowOff>
    </xdr:to>
    <xdr:cxnSp macro="">
      <xdr:nvCxnSpPr>
        <xdr:cNvPr id="314" name="直線コネクタ 313"/>
        <xdr:cNvCxnSpPr/>
      </xdr:nvCxnSpPr>
      <xdr:spPr>
        <a:xfrm>
          <a:off x="13893800" y="5902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5" name="フローチャート: 判断 314"/>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6" name="テキスト ボックス 315"/>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73660</xdr:rowOff>
    </xdr:from>
    <xdr:to>
      <xdr:col>69</xdr:col>
      <xdr:colOff>92075</xdr:colOff>
      <xdr:row>34</xdr:row>
      <xdr:rowOff>96520</xdr:rowOff>
    </xdr:to>
    <xdr:cxnSp macro="">
      <xdr:nvCxnSpPr>
        <xdr:cNvPr id="317" name="直線コネクタ 316"/>
        <xdr:cNvCxnSpPr/>
      </xdr:nvCxnSpPr>
      <xdr:spPr>
        <a:xfrm flipV="1">
          <a:off x="13004800" y="5902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18" name="フローチャート: 判断 31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19" name="テキスト ボックス 318"/>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0" name="フローチャート: 判断 319"/>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124477</xdr:rowOff>
    </xdr:from>
    <xdr:ext cx="762000" cy="259045"/>
    <xdr:sp macro="" textlink="">
      <xdr:nvSpPr>
        <xdr:cNvPr id="321" name="テキスト ボックス 320"/>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27" name="楕円 326"/>
        <xdr:cNvSpPr/>
      </xdr:nvSpPr>
      <xdr:spPr>
        <a:xfrm>
          <a:off x="16459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69867</xdr:rowOff>
    </xdr:from>
    <xdr:ext cx="762000" cy="259045"/>
    <xdr:sp macro="" textlink="">
      <xdr:nvSpPr>
        <xdr:cNvPr id="328" name="補助費等該当値テキスト"/>
        <xdr:cNvSpPr txBox="1"/>
      </xdr:nvSpPr>
      <xdr:spPr>
        <a:xfrm>
          <a:off x="165989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60960</xdr:rowOff>
    </xdr:from>
    <xdr:to>
      <xdr:col>78</xdr:col>
      <xdr:colOff>120650</xdr:colOff>
      <xdr:row>34</xdr:row>
      <xdr:rowOff>162560</xdr:rowOff>
    </xdr:to>
    <xdr:sp macro="" textlink="">
      <xdr:nvSpPr>
        <xdr:cNvPr id="329" name="楕円 328"/>
        <xdr:cNvSpPr/>
      </xdr:nvSpPr>
      <xdr:spPr>
        <a:xfrm>
          <a:off x="15621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1287</xdr:rowOff>
    </xdr:from>
    <xdr:ext cx="736600" cy="259045"/>
    <xdr:sp macro="" textlink="">
      <xdr:nvSpPr>
        <xdr:cNvPr id="330" name="テキスト ボックス 329"/>
        <xdr:cNvSpPr txBox="1"/>
      </xdr:nvSpPr>
      <xdr:spPr>
        <a:xfrm>
          <a:off x="15290800" y="565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22860</xdr:rowOff>
    </xdr:from>
    <xdr:to>
      <xdr:col>74</xdr:col>
      <xdr:colOff>31750</xdr:colOff>
      <xdr:row>34</xdr:row>
      <xdr:rowOff>124460</xdr:rowOff>
    </xdr:to>
    <xdr:sp macro="" textlink="">
      <xdr:nvSpPr>
        <xdr:cNvPr id="331" name="楕円 330"/>
        <xdr:cNvSpPr/>
      </xdr:nvSpPr>
      <xdr:spPr>
        <a:xfrm>
          <a:off x="14732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134637</xdr:rowOff>
    </xdr:from>
    <xdr:ext cx="762000" cy="259045"/>
    <xdr:sp macro="" textlink="">
      <xdr:nvSpPr>
        <xdr:cNvPr id="332" name="テキスト ボックス 331"/>
        <xdr:cNvSpPr txBox="1"/>
      </xdr:nvSpPr>
      <xdr:spPr>
        <a:xfrm>
          <a:off x="14401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22860</xdr:rowOff>
    </xdr:from>
    <xdr:to>
      <xdr:col>69</xdr:col>
      <xdr:colOff>142875</xdr:colOff>
      <xdr:row>34</xdr:row>
      <xdr:rowOff>124460</xdr:rowOff>
    </xdr:to>
    <xdr:sp macro="" textlink="">
      <xdr:nvSpPr>
        <xdr:cNvPr id="333" name="楕円 332"/>
        <xdr:cNvSpPr/>
      </xdr:nvSpPr>
      <xdr:spPr>
        <a:xfrm>
          <a:off x="13843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134637</xdr:rowOff>
    </xdr:from>
    <xdr:ext cx="762000" cy="259045"/>
    <xdr:sp macro="" textlink="">
      <xdr:nvSpPr>
        <xdr:cNvPr id="334" name="テキスト ボックス 333"/>
        <xdr:cNvSpPr txBox="1"/>
      </xdr:nvSpPr>
      <xdr:spPr>
        <a:xfrm>
          <a:off x="13512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35" name="楕円 334"/>
        <xdr:cNvSpPr/>
      </xdr:nvSpPr>
      <xdr:spPr>
        <a:xfrm>
          <a:off x="12954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157497</xdr:rowOff>
    </xdr:from>
    <xdr:ext cx="762000" cy="259045"/>
    <xdr:sp macro="" textlink="">
      <xdr:nvSpPr>
        <xdr:cNvPr id="336" name="テキスト ボックス 335"/>
        <xdr:cNvSpPr txBox="1"/>
      </xdr:nvSpPr>
      <xdr:spPr>
        <a:xfrm>
          <a:off x="12623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合併以後行ってきた施設統廃合に伴う増改築事業や情報通信系施設の整備事業等の大型事業の影響で、平成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年度までは公債費が増加傾向にあったものの、償還ピークの経過により平成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以降は横ばいとなっている。今後は、近年実施した学校・保育所適正配置に伴う施設整備事業や地域活性化拠点施設の整備事業等の大型建設事業の地方債償還が本格化し、増加推移すると見込まれる。引き続き、適正で計画的な施設整備事業の実施と地方財政措置の高い地方債充当等を行い、将来実質負担額の抑制に努める。</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81</xdr:row>
      <xdr:rowOff>92711</xdr:rowOff>
    </xdr:to>
    <xdr:cxnSp macro="">
      <xdr:nvCxnSpPr>
        <xdr:cNvPr id="364" name="直線コネクタ 363"/>
        <xdr:cNvCxnSpPr/>
      </xdr:nvCxnSpPr>
      <xdr:spPr>
        <a:xfrm flipV="1">
          <a:off x="4826000" y="12730480"/>
          <a:ext cx="0" cy="1249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65" name="公債費最小値テキスト"/>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6" name="直線コネクタ 365"/>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73661</xdr:rowOff>
    </xdr:from>
    <xdr:to>
      <xdr:col>24</xdr:col>
      <xdr:colOff>25400</xdr:colOff>
      <xdr:row>78</xdr:row>
      <xdr:rowOff>88900</xdr:rowOff>
    </xdr:to>
    <xdr:cxnSp macro="">
      <xdr:nvCxnSpPr>
        <xdr:cNvPr id="369" name="直線コネクタ 368"/>
        <xdr:cNvCxnSpPr/>
      </xdr:nvCxnSpPr>
      <xdr:spPr>
        <a:xfrm flipV="1">
          <a:off x="3987800" y="134467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134638</xdr:rowOff>
    </xdr:from>
    <xdr:ext cx="762000" cy="259045"/>
    <xdr:sp macro="" textlink="">
      <xdr:nvSpPr>
        <xdr:cNvPr id="370" name="公債費平均値テキスト"/>
        <xdr:cNvSpPr txBox="1"/>
      </xdr:nvSpPr>
      <xdr:spPr>
        <a:xfrm>
          <a:off x="4914900" y="13164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118111</xdr:rowOff>
    </xdr:from>
    <xdr:to>
      <xdr:col>24</xdr:col>
      <xdr:colOff>76200</xdr:colOff>
      <xdr:row>78</xdr:row>
      <xdr:rowOff>48261</xdr:rowOff>
    </xdr:to>
    <xdr:sp macro="" textlink="">
      <xdr:nvSpPr>
        <xdr:cNvPr id="371" name="フローチャート: 判断 370"/>
        <xdr:cNvSpPr/>
      </xdr:nvSpPr>
      <xdr:spPr>
        <a:xfrm>
          <a:off x="4775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43180</xdr:rowOff>
    </xdr:from>
    <xdr:to>
      <xdr:col>19</xdr:col>
      <xdr:colOff>187325</xdr:colOff>
      <xdr:row>78</xdr:row>
      <xdr:rowOff>88900</xdr:rowOff>
    </xdr:to>
    <xdr:cxnSp macro="">
      <xdr:nvCxnSpPr>
        <xdr:cNvPr id="372" name="直線コネクタ 371"/>
        <xdr:cNvCxnSpPr/>
      </xdr:nvCxnSpPr>
      <xdr:spPr>
        <a:xfrm>
          <a:off x="3098800" y="13416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3" name="フローチャート: 判断 372"/>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50816</xdr:rowOff>
    </xdr:from>
    <xdr:ext cx="736600" cy="259045"/>
    <xdr:sp macro="" textlink="">
      <xdr:nvSpPr>
        <xdr:cNvPr id="374" name="テキスト ボックス 373"/>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43180</xdr:rowOff>
    </xdr:to>
    <xdr:cxnSp macro="">
      <xdr:nvCxnSpPr>
        <xdr:cNvPr id="375" name="直線コネクタ 374"/>
        <xdr:cNvCxnSpPr/>
      </xdr:nvCxnSpPr>
      <xdr:spPr>
        <a:xfrm>
          <a:off x="2209800" y="13408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99061</xdr:rowOff>
    </xdr:from>
    <xdr:to>
      <xdr:col>15</xdr:col>
      <xdr:colOff>149225</xdr:colOff>
      <xdr:row>79</xdr:row>
      <xdr:rowOff>29211</xdr:rowOff>
    </xdr:to>
    <xdr:sp macro="" textlink="">
      <xdr:nvSpPr>
        <xdr:cNvPr id="376" name="フローチャート: 判断 375"/>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13988</xdr:rowOff>
    </xdr:from>
    <xdr:ext cx="762000" cy="259045"/>
    <xdr:sp macro="" textlink="">
      <xdr:nvSpPr>
        <xdr:cNvPr id="377" name="テキスト ボックス 376"/>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73661</xdr:rowOff>
    </xdr:to>
    <xdr:cxnSp macro="">
      <xdr:nvCxnSpPr>
        <xdr:cNvPr id="378" name="直線コネクタ 377"/>
        <xdr:cNvCxnSpPr/>
      </xdr:nvCxnSpPr>
      <xdr:spPr>
        <a:xfrm flipV="1">
          <a:off x="1320800" y="134086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3811</xdr:rowOff>
    </xdr:from>
    <xdr:to>
      <xdr:col>11</xdr:col>
      <xdr:colOff>60325</xdr:colOff>
      <xdr:row>79</xdr:row>
      <xdr:rowOff>105411</xdr:rowOff>
    </xdr:to>
    <xdr:sp macro="" textlink="">
      <xdr:nvSpPr>
        <xdr:cNvPr id="379" name="フローチャート: 判断 378"/>
        <xdr:cNvSpPr/>
      </xdr:nvSpPr>
      <xdr:spPr>
        <a:xfrm>
          <a:off x="21590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90188</xdr:rowOff>
    </xdr:from>
    <xdr:ext cx="762000" cy="259045"/>
    <xdr:sp macro="" textlink="">
      <xdr:nvSpPr>
        <xdr:cNvPr id="380" name="テキスト ボックス 379"/>
        <xdr:cNvSpPr txBox="1"/>
      </xdr:nvSpPr>
      <xdr:spPr>
        <a:xfrm>
          <a:off x="1828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26670</xdr:rowOff>
    </xdr:from>
    <xdr:to>
      <xdr:col>6</xdr:col>
      <xdr:colOff>171450</xdr:colOff>
      <xdr:row>79</xdr:row>
      <xdr:rowOff>128270</xdr:rowOff>
    </xdr:to>
    <xdr:sp macro="" textlink="">
      <xdr:nvSpPr>
        <xdr:cNvPr id="381" name="フローチャート: 判断 380"/>
        <xdr:cNvSpPr/>
      </xdr:nvSpPr>
      <xdr:spPr>
        <a:xfrm>
          <a:off x="1270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113047</xdr:rowOff>
    </xdr:from>
    <xdr:ext cx="762000" cy="259045"/>
    <xdr:sp macro="" textlink="">
      <xdr:nvSpPr>
        <xdr:cNvPr id="382" name="テキスト ボックス 381"/>
        <xdr:cNvSpPr txBox="1"/>
      </xdr:nvSpPr>
      <xdr:spPr>
        <a:xfrm>
          <a:off x="939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22861</xdr:rowOff>
    </xdr:from>
    <xdr:to>
      <xdr:col>24</xdr:col>
      <xdr:colOff>76200</xdr:colOff>
      <xdr:row>78</xdr:row>
      <xdr:rowOff>124461</xdr:rowOff>
    </xdr:to>
    <xdr:sp macro="" textlink="">
      <xdr:nvSpPr>
        <xdr:cNvPr id="388" name="楕円 387"/>
        <xdr:cNvSpPr/>
      </xdr:nvSpPr>
      <xdr:spPr>
        <a:xfrm>
          <a:off x="4775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166388</xdr:rowOff>
    </xdr:from>
    <xdr:ext cx="762000" cy="259045"/>
    <xdr:sp macro="" textlink="">
      <xdr:nvSpPr>
        <xdr:cNvPr id="389" name="公債費該当値テキスト"/>
        <xdr:cNvSpPr txBox="1"/>
      </xdr:nvSpPr>
      <xdr:spPr>
        <a:xfrm>
          <a:off x="4914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38100</xdr:rowOff>
    </xdr:from>
    <xdr:to>
      <xdr:col>20</xdr:col>
      <xdr:colOff>38100</xdr:colOff>
      <xdr:row>78</xdr:row>
      <xdr:rowOff>139700</xdr:rowOff>
    </xdr:to>
    <xdr:sp macro="" textlink="">
      <xdr:nvSpPr>
        <xdr:cNvPr id="390" name="楕円 389"/>
        <xdr:cNvSpPr/>
      </xdr:nvSpPr>
      <xdr:spPr>
        <a:xfrm>
          <a:off x="3937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124477</xdr:rowOff>
    </xdr:from>
    <xdr:ext cx="736600" cy="259045"/>
    <xdr:sp macro="" textlink="">
      <xdr:nvSpPr>
        <xdr:cNvPr id="391" name="テキスト ボックス 390"/>
        <xdr:cNvSpPr txBox="1"/>
      </xdr:nvSpPr>
      <xdr:spPr>
        <a:xfrm>
          <a:off x="3606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163830</xdr:rowOff>
    </xdr:from>
    <xdr:to>
      <xdr:col>15</xdr:col>
      <xdr:colOff>149225</xdr:colOff>
      <xdr:row>78</xdr:row>
      <xdr:rowOff>93980</xdr:rowOff>
    </xdr:to>
    <xdr:sp macro="" textlink="">
      <xdr:nvSpPr>
        <xdr:cNvPr id="392" name="楕円 391"/>
        <xdr:cNvSpPr/>
      </xdr:nvSpPr>
      <xdr:spPr>
        <a:xfrm>
          <a:off x="3048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104157</xdr:rowOff>
    </xdr:from>
    <xdr:ext cx="762000" cy="259045"/>
    <xdr:sp macro="" textlink="">
      <xdr:nvSpPr>
        <xdr:cNvPr id="393" name="テキスト ボックス 392"/>
        <xdr:cNvSpPr txBox="1"/>
      </xdr:nvSpPr>
      <xdr:spPr>
        <a:xfrm>
          <a:off x="2717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94" name="楕円 393"/>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96538</xdr:rowOff>
    </xdr:from>
    <xdr:ext cx="762000" cy="259045"/>
    <xdr:sp macro="" textlink="">
      <xdr:nvSpPr>
        <xdr:cNvPr id="395" name="テキスト ボックス 394"/>
        <xdr:cNvSpPr txBox="1"/>
      </xdr:nvSpPr>
      <xdr:spPr>
        <a:xfrm>
          <a:off x="1828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96" name="楕円 395"/>
        <xdr:cNvSpPr/>
      </xdr:nvSpPr>
      <xdr:spPr>
        <a:xfrm>
          <a:off x="1270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134638</xdr:rowOff>
    </xdr:from>
    <xdr:ext cx="762000" cy="259045"/>
    <xdr:sp macro="" textlink="">
      <xdr:nvSpPr>
        <xdr:cNvPr id="397" name="テキスト ボックス 396"/>
        <xdr:cNvSpPr txBox="1"/>
      </xdr:nvSpPr>
      <xdr:spPr>
        <a:xfrm>
          <a:off x="939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人件費・補助費等・繰出金は減少したものの、物件費・扶助費・維持補修費が増加した影響で、前年度と比較して</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上昇した。物件費・補助費等においては、類似団体より低い水準にあるものの、人件費や扶助費については引き続き抑制対策が必要となっているため、職員数の適正化等による人件費の抑制を図るとともに、扶助費については自立相談支援事業による生活困窮者の相談窓口の整備や就労に向けた準備支援等、生活困窮者が自立して生活するための総合的支援の実施等により給付費の抑制に努める。また今後も、公共施設の適正配置等による物件費・維持補修費の抑制、補助制度の見直しによる補助費等の抑制に継続的に取り組む。</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2" name="直線コネクタ 411"/>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3" name="テキスト ボックス 412"/>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81280</xdr:rowOff>
    </xdr:to>
    <xdr:cxnSp macro="">
      <xdr:nvCxnSpPr>
        <xdr:cNvPr id="421" name="直線コネクタ 420"/>
        <xdr:cNvCxnSpPr/>
      </xdr:nvCxnSpPr>
      <xdr:spPr>
        <a:xfrm flipV="1">
          <a:off x="16510000" y="125857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53357</xdr:rowOff>
    </xdr:from>
    <xdr:ext cx="762000" cy="259045"/>
    <xdr:sp macro="" textlink="">
      <xdr:nvSpPr>
        <xdr:cNvPr id="422"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81280</xdr:rowOff>
    </xdr:from>
    <xdr:to>
      <xdr:col>82</xdr:col>
      <xdr:colOff>196850</xdr:colOff>
      <xdr:row>81</xdr:row>
      <xdr:rowOff>81280</xdr:rowOff>
    </xdr:to>
    <xdr:cxnSp macro="">
      <xdr:nvCxnSpPr>
        <xdr:cNvPr id="423" name="直線コネクタ 422"/>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24"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25" name="直線コネクタ 424"/>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115570</xdr:rowOff>
    </xdr:from>
    <xdr:to>
      <xdr:col>82</xdr:col>
      <xdr:colOff>107950</xdr:colOff>
      <xdr:row>76</xdr:row>
      <xdr:rowOff>149861</xdr:rowOff>
    </xdr:to>
    <xdr:cxnSp macro="">
      <xdr:nvCxnSpPr>
        <xdr:cNvPr id="426" name="直線コネクタ 425"/>
        <xdr:cNvCxnSpPr/>
      </xdr:nvCxnSpPr>
      <xdr:spPr>
        <a:xfrm>
          <a:off x="15671800" y="131457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48277</xdr:rowOff>
    </xdr:from>
    <xdr:ext cx="762000" cy="259045"/>
    <xdr:sp macro="" textlink="">
      <xdr:nvSpPr>
        <xdr:cNvPr id="427"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76200</xdr:rowOff>
    </xdr:from>
    <xdr:to>
      <xdr:col>82</xdr:col>
      <xdr:colOff>158750</xdr:colOff>
      <xdr:row>78</xdr:row>
      <xdr:rowOff>6350</xdr:rowOff>
    </xdr:to>
    <xdr:sp macro="" textlink="">
      <xdr:nvSpPr>
        <xdr:cNvPr id="428" name="フローチャート: 判断 427"/>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161289</xdr:rowOff>
    </xdr:from>
    <xdr:to>
      <xdr:col>78</xdr:col>
      <xdr:colOff>69850</xdr:colOff>
      <xdr:row>76</xdr:row>
      <xdr:rowOff>115570</xdr:rowOff>
    </xdr:to>
    <xdr:cxnSp macro="">
      <xdr:nvCxnSpPr>
        <xdr:cNvPr id="429" name="直線コネクタ 428"/>
        <xdr:cNvCxnSpPr/>
      </xdr:nvCxnSpPr>
      <xdr:spPr>
        <a:xfrm>
          <a:off x="14782800" y="13020039"/>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30480</xdr:rowOff>
    </xdr:from>
    <xdr:to>
      <xdr:col>78</xdr:col>
      <xdr:colOff>120650</xdr:colOff>
      <xdr:row>77</xdr:row>
      <xdr:rowOff>132080</xdr:rowOff>
    </xdr:to>
    <xdr:sp macro="" textlink="">
      <xdr:nvSpPr>
        <xdr:cNvPr id="430" name="フローチャート: 判断 429"/>
        <xdr:cNvSpPr/>
      </xdr:nvSpPr>
      <xdr:spPr>
        <a:xfrm>
          <a:off x="15621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116857</xdr:rowOff>
    </xdr:from>
    <xdr:ext cx="736600" cy="259045"/>
    <xdr:sp macro="" textlink="">
      <xdr:nvSpPr>
        <xdr:cNvPr id="431" name="テキスト ボックス 430"/>
        <xdr:cNvSpPr txBox="1"/>
      </xdr:nvSpPr>
      <xdr:spPr>
        <a:xfrm>
          <a:off x="15290800" y="1331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161289</xdr:rowOff>
    </xdr:from>
    <xdr:to>
      <xdr:col>73</xdr:col>
      <xdr:colOff>180975</xdr:colOff>
      <xdr:row>76</xdr:row>
      <xdr:rowOff>18414</xdr:rowOff>
    </xdr:to>
    <xdr:cxnSp macro="">
      <xdr:nvCxnSpPr>
        <xdr:cNvPr id="432" name="直線コネクタ 431"/>
        <xdr:cNvCxnSpPr/>
      </xdr:nvCxnSpPr>
      <xdr:spPr>
        <a:xfrm flipV="1">
          <a:off x="13893800" y="1302003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24764</xdr:rowOff>
    </xdr:from>
    <xdr:to>
      <xdr:col>74</xdr:col>
      <xdr:colOff>31750</xdr:colOff>
      <xdr:row>76</xdr:row>
      <xdr:rowOff>126364</xdr:rowOff>
    </xdr:to>
    <xdr:sp macro="" textlink="">
      <xdr:nvSpPr>
        <xdr:cNvPr id="433" name="フローチャート: 判断 432"/>
        <xdr:cNvSpPr/>
      </xdr:nvSpPr>
      <xdr:spPr>
        <a:xfrm>
          <a:off x="14732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111141</xdr:rowOff>
    </xdr:from>
    <xdr:ext cx="762000" cy="259045"/>
    <xdr:sp macro="" textlink="">
      <xdr:nvSpPr>
        <xdr:cNvPr id="434" name="テキスト ボックス 433"/>
        <xdr:cNvSpPr txBox="1"/>
      </xdr:nvSpPr>
      <xdr:spPr>
        <a:xfrm>
          <a:off x="14401800" y="1314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18414</xdr:rowOff>
    </xdr:from>
    <xdr:to>
      <xdr:col>69</xdr:col>
      <xdr:colOff>92075</xdr:colOff>
      <xdr:row>76</xdr:row>
      <xdr:rowOff>29845</xdr:rowOff>
    </xdr:to>
    <xdr:cxnSp macro="">
      <xdr:nvCxnSpPr>
        <xdr:cNvPr id="435" name="直線コネクタ 434"/>
        <xdr:cNvCxnSpPr/>
      </xdr:nvCxnSpPr>
      <xdr:spPr>
        <a:xfrm flipV="1">
          <a:off x="13004800" y="1304861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47625</xdr:rowOff>
    </xdr:from>
    <xdr:to>
      <xdr:col>69</xdr:col>
      <xdr:colOff>142875</xdr:colOff>
      <xdr:row>76</xdr:row>
      <xdr:rowOff>149225</xdr:rowOff>
    </xdr:to>
    <xdr:sp macro="" textlink="">
      <xdr:nvSpPr>
        <xdr:cNvPr id="436" name="フローチャート: 判断 435"/>
        <xdr:cNvSpPr/>
      </xdr:nvSpPr>
      <xdr:spPr>
        <a:xfrm>
          <a:off x="13843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134002</xdr:rowOff>
    </xdr:from>
    <xdr:ext cx="762000" cy="259045"/>
    <xdr:sp macro="" textlink="">
      <xdr:nvSpPr>
        <xdr:cNvPr id="437" name="テキスト ボックス 436"/>
        <xdr:cNvSpPr txBox="1"/>
      </xdr:nvSpPr>
      <xdr:spPr>
        <a:xfrm>
          <a:off x="13512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38" name="フローチャート: 判断 437"/>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39" name="テキスト ボックス 438"/>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45" name="楕円 444"/>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115588</xdr:rowOff>
    </xdr:from>
    <xdr:ext cx="762000" cy="259045"/>
    <xdr:sp macro="" textlink="">
      <xdr:nvSpPr>
        <xdr:cNvPr id="446" name="公債費以外該当値テキスト"/>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64770</xdr:rowOff>
    </xdr:from>
    <xdr:to>
      <xdr:col>78</xdr:col>
      <xdr:colOff>120650</xdr:colOff>
      <xdr:row>76</xdr:row>
      <xdr:rowOff>166370</xdr:rowOff>
    </xdr:to>
    <xdr:sp macro="" textlink="">
      <xdr:nvSpPr>
        <xdr:cNvPr id="447" name="楕円 446"/>
        <xdr:cNvSpPr/>
      </xdr:nvSpPr>
      <xdr:spPr>
        <a:xfrm>
          <a:off x="15621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5097</xdr:rowOff>
    </xdr:from>
    <xdr:ext cx="736600" cy="259045"/>
    <xdr:sp macro="" textlink="">
      <xdr:nvSpPr>
        <xdr:cNvPr id="448" name="テキスト ボックス 447"/>
        <xdr:cNvSpPr txBox="1"/>
      </xdr:nvSpPr>
      <xdr:spPr>
        <a:xfrm>
          <a:off x="15290800" y="1286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110490</xdr:rowOff>
    </xdr:from>
    <xdr:to>
      <xdr:col>74</xdr:col>
      <xdr:colOff>31750</xdr:colOff>
      <xdr:row>76</xdr:row>
      <xdr:rowOff>40639</xdr:rowOff>
    </xdr:to>
    <xdr:sp macro="" textlink="">
      <xdr:nvSpPr>
        <xdr:cNvPr id="449" name="楕円 448"/>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50817</xdr:rowOff>
    </xdr:from>
    <xdr:ext cx="762000" cy="259045"/>
    <xdr:sp macro="" textlink="">
      <xdr:nvSpPr>
        <xdr:cNvPr id="450" name="テキスト ボックス 449"/>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139065</xdr:rowOff>
    </xdr:from>
    <xdr:to>
      <xdr:col>69</xdr:col>
      <xdr:colOff>142875</xdr:colOff>
      <xdr:row>76</xdr:row>
      <xdr:rowOff>69214</xdr:rowOff>
    </xdr:to>
    <xdr:sp macro="" textlink="">
      <xdr:nvSpPr>
        <xdr:cNvPr id="451" name="楕円 450"/>
        <xdr:cNvSpPr/>
      </xdr:nvSpPr>
      <xdr:spPr>
        <a:xfrm>
          <a:off x="13843000" y="12997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79392</xdr:rowOff>
    </xdr:from>
    <xdr:ext cx="762000" cy="259045"/>
    <xdr:sp macro="" textlink="">
      <xdr:nvSpPr>
        <xdr:cNvPr id="452" name="テキスト ボックス 451"/>
        <xdr:cNvSpPr txBox="1"/>
      </xdr:nvSpPr>
      <xdr:spPr>
        <a:xfrm>
          <a:off x="13512800" y="1276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150495</xdr:rowOff>
    </xdr:from>
    <xdr:to>
      <xdr:col>65</xdr:col>
      <xdr:colOff>53975</xdr:colOff>
      <xdr:row>76</xdr:row>
      <xdr:rowOff>80645</xdr:rowOff>
    </xdr:to>
    <xdr:sp macro="" textlink="">
      <xdr:nvSpPr>
        <xdr:cNvPr id="453" name="楕円 452"/>
        <xdr:cNvSpPr/>
      </xdr:nvSpPr>
      <xdr:spPr>
        <a:xfrm>
          <a:off x="12954000" y="130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65422</xdr:rowOff>
    </xdr:from>
    <xdr:ext cx="762000" cy="259045"/>
    <xdr:sp macro="" textlink="">
      <xdr:nvSpPr>
        <xdr:cNvPr id="454" name="テキスト ボックス 453"/>
        <xdr:cNvSpPr txBox="1"/>
      </xdr:nvSpPr>
      <xdr:spPr>
        <a:xfrm>
          <a:off x="12623800" y="13095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鳥取県八頭町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168306</xdr:rowOff>
    </xdr:from>
    <xdr:to>
      <xdr:col>29</xdr:col>
      <xdr:colOff>127000</xdr:colOff>
      <xdr:row>20</xdr:row>
      <xdr:rowOff>54496</xdr:rowOff>
    </xdr:to>
    <xdr:cxnSp macro="">
      <xdr:nvCxnSpPr>
        <xdr:cNvPr id="47" name="直線コネクタ 46"/>
        <xdr:cNvCxnSpPr/>
      </xdr:nvCxnSpPr>
      <xdr:spPr bwMode="auto">
        <a:xfrm flipV="1">
          <a:off x="5651500" y="1930431"/>
          <a:ext cx="0" cy="16006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26573</xdr:rowOff>
    </xdr:from>
    <xdr:ext cx="762000" cy="259045"/>
    <xdr:sp macro="" textlink="">
      <xdr:nvSpPr>
        <xdr:cNvPr id="48" name="人口1人当たり決算額の推移最小値テキスト130"/>
        <xdr:cNvSpPr txBox="1"/>
      </xdr:nvSpPr>
      <xdr:spPr>
        <a:xfrm>
          <a:off x="5740400" y="3503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54496</xdr:rowOff>
    </xdr:from>
    <xdr:to>
      <xdr:col>30</xdr:col>
      <xdr:colOff>25400</xdr:colOff>
      <xdr:row>20</xdr:row>
      <xdr:rowOff>54496</xdr:rowOff>
    </xdr:to>
    <xdr:cxnSp macro="">
      <xdr:nvCxnSpPr>
        <xdr:cNvPr id="49" name="直線コネクタ 48"/>
        <xdr:cNvCxnSpPr/>
      </xdr:nvCxnSpPr>
      <xdr:spPr bwMode="auto">
        <a:xfrm>
          <a:off x="5562600" y="3531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83233</xdr:rowOff>
    </xdr:from>
    <xdr:ext cx="762000" cy="259045"/>
    <xdr:sp macro="" textlink="">
      <xdr:nvSpPr>
        <xdr:cNvPr id="50" name="人口1人当たり決算額の推移最大値テキスト130"/>
        <xdr:cNvSpPr txBox="1"/>
      </xdr:nvSpPr>
      <xdr:spPr>
        <a:xfrm>
          <a:off x="5740400" y="167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168306</xdr:rowOff>
    </xdr:from>
    <xdr:to>
      <xdr:col>30</xdr:col>
      <xdr:colOff>25400</xdr:colOff>
      <xdr:row>10</xdr:row>
      <xdr:rowOff>168306</xdr:rowOff>
    </xdr:to>
    <xdr:cxnSp macro="">
      <xdr:nvCxnSpPr>
        <xdr:cNvPr id="51" name="直線コネクタ 50"/>
        <xdr:cNvCxnSpPr/>
      </xdr:nvCxnSpPr>
      <xdr:spPr bwMode="auto">
        <a:xfrm>
          <a:off x="5562600" y="1930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36028</xdr:rowOff>
    </xdr:from>
    <xdr:to>
      <xdr:col>29</xdr:col>
      <xdr:colOff>127000</xdr:colOff>
      <xdr:row>14</xdr:row>
      <xdr:rowOff>44895</xdr:rowOff>
    </xdr:to>
    <xdr:cxnSp macro="">
      <xdr:nvCxnSpPr>
        <xdr:cNvPr id="52" name="直線コネクタ 51"/>
        <xdr:cNvCxnSpPr/>
      </xdr:nvCxnSpPr>
      <xdr:spPr bwMode="auto">
        <a:xfrm>
          <a:off x="5003800" y="2483953"/>
          <a:ext cx="647700" cy="8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42165</xdr:rowOff>
    </xdr:from>
    <xdr:ext cx="762000" cy="259045"/>
    <xdr:sp macro="" textlink="">
      <xdr:nvSpPr>
        <xdr:cNvPr id="53" name="人口1人当たり決算額の推移平均値テキスト130"/>
        <xdr:cNvSpPr txBox="1"/>
      </xdr:nvSpPr>
      <xdr:spPr>
        <a:xfrm>
          <a:off x="5740400" y="2832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70088</xdr:rowOff>
    </xdr:from>
    <xdr:to>
      <xdr:col>29</xdr:col>
      <xdr:colOff>177800</xdr:colOff>
      <xdr:row>17</xdr:row>
      <xdr:rowOff>238</xdr:rowOff>
    </xdr:to>
    <xdr:sp macro="" textlink="">
      <xdr:nvSpPr>
        <xdr:cNvPr id="54" name="フローチャート: 判断 53"/>
        <xdr:cNvSpPr/>
      </xdr:nvSpPr>
      <xdr:spPr bwMode="auto">
        <a:xfrm>
          <a:off x="56007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158460</xdr:rowOff>
    </xdr:from>
    <xdr:to>
      <xdr:col>26</xdr:col>
      <xdr:colOff>50800</xdr:colOff>
      <xdr:row>14</xdr:row>
      <xdr:rowOff>36028</xdr:rowOff>
    </xdr:to>
    <xdr:cxnSp macro="">
      <xdr:nvCxnSpPr>
        <xdr:cNvPr id="55" name="直線コネクタ 54"/>
        <xdr:cNvCxnSpPr/>
      </xdr:nvCxnSpPr>
      <xdr:spPr bwMode="auto">
        <a:xfrm>
          <a:off x="4305300" y="2434935"/>
          <a:ext cx="698500" cy="49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148220</xdr:rowOff>
    </xdr:from>
    <xdr:to>
      <xdr:col>26</xdr:col>
      <xdr:colOff>101600</xdr:colOff>
      <xdr:row>17</xdr:row>
      <xdr:rowOff>78370</xdr:rowOff>
    </xdr:to>
    <xdr:sp macro="" textlink="">
      <xdr:nvSpPr>
        <xdr:cNvPr id="56" name="フローチャート: 判断 55"/>
        <xdr:cNvSpPr/>
      </xdr:nvSpPr>
      <xdr:spPr bwMode="auto">
        <a:xfrm>
          <a:off x="49530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63147</xdr:rowOff>
    </xdr:from>
    <xdr:ext cx="736600" cy="259045"/>
    <xdr:sp macro="" textlink="">
      <xdr:nvSpPr>
        <xdr:cNvPr id="57" name="テキスト ボックス 56"/>
        <xdr:cNvSpPr txBox="1"/>
      </xdr:nvSpPr>
      <xdr:spPr>
        <a:xfrm>
          <a:off x="4622800" y="3025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119679</xdr:rowOff>
    </xdr:from>
    <xdr:to>
      <xdr:col>22</xdr:col>
      <xdr:colOff>114300</xdr:colOff>
      <xdr:row>13</xdr:row>
      <xdr:rowOff>158460</xdr:rowOff>
    </xdr:to>
    <xdr:cxnSp macro="">
      <xdr:nvCxnSpPr>
        <xdr:cNvPr id="58" name="直線コネクタ 57"/>
        <xdr:cNvCxnSpPr/>
      </xdr:nvCxnSpPr>
      <xdr:spPr bwMode="auto">
        <a:xfrm>
          <a:off x="3606800" y="2396154"/>
          <a:ext cx="698500" cy="38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5182</xdr:rowOff>
    </xdr:from>
    <xdr:to>
      <xdr:col>22</xdr:col>
      <xdr:colOff>165100</xdr:colOff>
      <xdr:row>15</xdr:row>
      <xdr:rowOff>106782</xdr:rowOff>
    </xdr:to>
    <xdr:sp macro="" textlink="">
      <xdr:nvSpPr>
        <xdr:cNvPr id="59" name="フローチャート: 判断 58"/>
        <xdr:cNvSpPr/>
      </xdr:nvSpPr>
      <xdr:spPr bwMode="auto">
        <a:xfrm>
          <a:off x="4254500" y="2624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91559</xdr:rowOff>
    </xdr:from>
    <xdr:ext cx="762000" cy="259045"/>
    <xdr:sp macro="" textlink="">
      <xdr:nvSpPr>
        <xdr:cNvPr id="60" name="テキスト ボックス 59"/>
        <xdr:cNvSpPr txBox="1"/>
      </xdr:nvSpPr>
      <xdr:spPr>
        <a:xfrm>
          <a:off x="3924300" y="271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119679</xdr:rowOff>
    </xdr:from>
    <xdr:to>
      <xdr:col>18</xdr:col>
      <xdr:colOff>177800</xdr:colOff>
      <xdr:row>13</xdr:row>
      <xdr:rowOff>162166</xdr:rowOff>
    </xdr:to>
    <xdr:cxnSp macro="">
      <xdr:nvCxnSpPr>
        <xdr:cNvPr id="61" name="直線コネクタ 60"/>
        <xdr:cNvCxnSpPr/>
      </xdr:nvCxnSpPr>
      <xdr:spPr bwMode="auto">
        <a:xfrm flipV="1">
          <a:off x="2908300" y="2396154"/>
          <a:ext cx="698500" cy="42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28107</xdr:rowOff>
    </xdr:from>
    <xdr:to>
      <xdr:col>19</xdr:col>
      <xdr:colOff>38100</xdr:colOff>
      <xdr:row>15</xdr:row>
      <xdr:rowOff>129707</xdr:rowOff>
    </xdr:to>
    <xdr:sp macro="" textlink="">
      <xdr:nvSpPr>
        <xdr:cNvPr id="62" name="フローチャート: 判断 61"/>
        <xdr:cNvSpPr/>
      </xdr:nvSpPr>
      <xdr:spPr bwMode="auto">
        <a:xfrm>
          <a:off x="3556000" y="2647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114484</xdr:rowOff>
    </xdr:from>
    <xdr:ext cx="762000" cy="259045"/>
    <xdr:sp macro="" textlink="">
      <xdr:nvSpPr>
        <xdr:cNvPr id="63" name="テキスト ボックス 62"/>
        <xdr:cNvSpPr txBox="1"/>
      </xdr:nvSpPr>
      <xdr:spPr>
        <a:xfrm>
          <a:off x="3225800" y="2733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76897</xdr:rowOff>
    </xdr:from>
    <xdr:to>
      <xdr:col>15</xdr:col>
      <xdr:colOff>101600</xdr:colOff>
      <xdr:row>16</xdr:row>
      <xdr:rowOff>7047</xdr:rowOff>
    </xdr:to>
    <xdr:sp macro="" textlink="">
      <xdr:nvSpPr>
        <xdr:cNvPr id="64" name="フローチャート: 判断 63"/>
        <xdr:cNvSpPr/>
      </xdr:nvSpPr>
      <xdr:spPr bwMode="auto">
        <a:xfrm>
          <a:off x="2857500" y="2696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163274</xdr:rowOff>
    </xdr:from>
    <xdr:ext cx="762000" cy="259045"/>
    <xdr:sp macro="" textlink="">
      <xdr:nvSpPr>
        <xdr:cNvPr id="65" name="テキスト ボックス 64"/>
        <xdr:cNvSpPr txBox="1"/>
      </xdr:nvSpPr>
      <xdr:spPr>
        <a:xfrm>
          <a:off x="2527300" y="27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165545</xdr:rowOff>
    </xdr:from>
    <xdr:to>
      <xdr:col>29</xdr:col>
      <xdr:colOff>177800</xdr:colOff>
      <xdr:row>14</xdr:row>
      <xdr:rowOff>95695</xdr:rowOff>
    </xdr:to>
    <xdr:sp macro="" textlink="">
      <xdr:nvSpPr>
        <xdr:cNvPr id="71" name="楕円 70"/>
        <xdr:cNvSpPr/>
      </xdr:nvSpPr>
      <xdr:spPr bwMode="auto">
        <a:xfrm>
          <a:off x="5600700" y="2442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10622</xdr:rowOff>
    </xdr:from>
    <xdr:ext cx="762000" cy="259045"/>
    <xdr:sp macro="" textlink="">
      <xdr:nvSpPr>
        <xdr:cNvPr id="72" name="人口1人当たり決算額の推移該当値テキスト130"/>
        <xdr:cNvSpPr txBox="1"/>
      </xdr:nvSpPr>
      <xdr:spPr>
        <a:xfrm>
          <a:off x="5740400" y="228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156678</xdr:rowOff>
    </xdr:from>
    <xdr:to>
      <xdr:col>26</xdr:col>
      <xdr:colOff>101600</xdr:colOff>
      <xdr:row>14</xdr:row>
      <xdr:rowOff>86828</xdr:rowOff>
    </xdr:to>
    <xdr:sp macro="" textlink="">
      <xdr:nvSpPr>
        <xdr:cNvPr id="73" name="楕円 72"/>
        <xdr:cNvSpPr/>
      </xdr:nvSpPr>
      <xdr:spPr bwMode="auto">
        <a:xfrm>
          <a:off x="4953000" y="2433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97005</xdr:rowOff>
    </xdr:from>
    <xdr:ext cx="736600" cy="259045"/>
    <xdr:sp macro="" textlink="">
      <xdr:nvSpPr>
        <xdr:cNvPr id="74" name="テキスト ボックス 73"/>
        <xdr:cNvSpPr txBox="1"/>
      </xdr:nvSpPr>
      <xdr:spPr>
        <a:xfrm>
          <a:off x="4622800" y="2202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107660</xdr:rowOff>
    </xdr:from>
    <xdr:to>
      <xdr:col>22</xdr:col>
      <xdr:colOff>165100</xdr:colOff>
      <xdr:row>14</xdr:row>
      <xdr:rowOff>37810</xdr:rowOff>
    </xdr:to>
    <xdr:sp macro="" textlink="">
      <xdr:nvSpPr>
        <xdr:cNvPr id="75" name="楕円 74"/>
        <xdr:cNvSpPr/>
      </xdr:nvSpPr>
      <xdr:spPr bwMode="auto">
        <a:xfrm>
          <a:off x="4254500" y="2384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47987</xdr:rowOff>
    </xdr:from>
    <xdr:ext cx="762000" cy="259045"/>
    <xdr:sp macro="" textlink="">
      <xdr:nvSpPr>
        <xdr:cNvPr id="76" name="テキスト ボックス 75"/>
        <xdr:cNvSpPr txBox="1"/>
      </xdr:nvSpPr>
      <xdr:spPr>
        <a:xfrm>
          <a:off x="3924300" y="215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68879</xdr:rowOff>
    </xdr:from>
    <xdr:to>
      <xdr:col>19</xdr:col>
      <xdr:colOff>38100</xdr:colOff>
      <xdr:row>13</xdr:row>
      <xdr:rowOff>170479</xdr:rowOff>
    </xdr:to>
    <xdr:sp macro="" textlink="">
      <xdr:nvSpPr>
        <xdr:cNvPr id="77" name="楕円 76"/>
        <xdr:cNvSpPr/>
      </xdr:nvSpPr>
      <xdr:spPr bwMode="auto">
        <a:xfrm>
          <a:off x="3556000" y="2345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9206</xdr:rowOff>
    </xdr:from>
    <xdr:ext cx="762000" cy="259045"/>
    <xdr:sp macro="" textlink="">
      <xdr:nvSpPr>
        <xdr:cNvPr id="78" name="テキスト ボックス 77"/>
        <xdr:cNvSpPr txBox="1"/>
      </xdr:nvSpPr>
      <xdr:spPr>
        <a:xfrm>
          <a:off x="3225800" y="2114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111366</xdr:rowOff>
    </xdr:from>
    <xdr:to>
      <xdr:col>15</xdr:col>
      <xdr:colOff>101600</xdr:colOff>
      <xdr:row>14</xdr:row>
      <xdr:rowOff>41516</xdr:rowOff>
    </xdr:to>
    <xdr:sp macro="" textlink="">
      <xdr:nvSpPr>
        <xdr:cNvPr id="79" name="楕円 78"/>
        <xdr:cNvSpPr/>
      </xdr:nvSpPr>
      <xdr:spPr bwMode="auto">
        <a:xfrm>
          <a:off x="2857500" y="2387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51693</xdr:rowOff>
    </xdr:from>
    <xdr:ext cx="762000" cy="259045"/>
    <xdr:sp macro="" textlink="">
      <xdr:nvSpPr>
        <xdr:cNvPr id="80" name="テキスト ボックス 79"/>
        <xdr:cNvSpPr txBox="1"/>
      </xdr:nvSpPr>
      <xdr:spPr>
        <a:xfrm>
          <a:off x="2527300" y="215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183396</xdr:rowOff>
    </xdr:from>
    <xdr:to>
      <xdr:col>29</xdr:col>
      <xdr:colOff>127000</xdr:colOff>
      <xdr:row>38</xdr:row>
      <xdr:rowOff>103363</xdr:rowOff>
    </xdr:to>
    <xdr:cxnSp macro="">
      <xdr:nvCxnSpPr>
        <xdr:cNvPr id="107" name="直線コネクタ 106"/>
        <xdr:cNvCxnSpPr/>
      </xdr:nvCxnSpPr>
      <xdr:spPr bwMode="auto">
        <a:xfrm flipV="1">
          <a:off x="5651500" y="6107946"/>
          <a:ext cx="0" cy="14630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75440</xdr:rowOff>
    </xdr:from>
    <xdr:ext cx="762000" cy="259045"/>
    <xdr:sp macro="" textlink="">
      <xdr:nvSpPr>
        <xdr:cNvPr id="108" name="人口1人当たり決算額の推移最小値テキスト445"/>
        <xdr:cNvSpPr txBox="1"/>
      </xdr:nvSpPr>
      <xdr:spPr>
        <a:xfrm>
          <a:off x="5740400" y="754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103363</xdr:rowOff>
    </xdr:from>
    <xdr:to>
      <xdr:col>30</xdr:col>
      <xdr:colOff>25400</xdr:colOff>
      <xdr:row>38</xdr:row>
      <xdr:rowOff>103363</xdr:rowOff>
    </xdr:to>
    <xdr:cxnSp macro="">
      <xdr:nvCxnSpPr>
        <xdr:cNvPr id="109" name="直線コネクタ 108"/>
        <xdr:cNvCxnSpPr/>
      </xdr:nvCxnSpPr>
      <xdr:spPr bwMode="auto">
        <a:xfrm>
          <a:off x="5562600" y="7570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98323</xdr:rowOff>
    </xdr:from>
    <xdr:ext cx="762000" cy="259045"/>
    <xdr:sp macro="" textlink="">
      <xdr:nvSpPr>
        <xdr:cNvPr id="110" name="人口1人当たり決算額の推移最大値テキスト445"/>
        <xdr:cNvSpPr txBox="1"/>
      </xdr:nvSpPr>
      <xdr:spPr>
        <a:xfrm>
          <a:off x="5740400" y="585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183396</xdr:rowOff>
    </xdr:from>
    <xdr:to>
      <xdr:col>30</xdr:col>
      <xdr:colOff>25400</xdr:colOff>
      <xdr:row>33</xdr:row>
      <xdr:rowOff>183396</xdr:rowOff>
    </xdr:to>
    <xdr:cxnSp macro="">
      <xdr:nvCxnSpPr>
        <xdr:cNvPr id="111" name="直線コネクタ 110"/>
        <xdr:cNvCxnSpPr/>
      </xdr:nvCxnSpPr>
      <xdr:spPr bwMode="auto">
        <a:xfrm>
          <a:off x="5562600" y="61079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246352</xdr:rowOff>
    </xdr:from>
    <xdr:to>
      <xdr:col>29</xdr:col>
      <xdr:colOff>127000</xdr:colOff>
      <xdr:row>35</xdr:row>
      <xdr:rowOff>250947</xdr:rowOff>
    </xdr:to>
    <xdr:cxnSp macro="">
      <xdr:nvCxnSpPr>
        <xdr:cNvPr id="112" name="直線コネクタ 111"/>
        <xdr:cNvCxnSpPr/>
      </xdr:nvCxnSpPr>
      <xdr:spPr bwMode="auto">
        <a:xfrm flipV="1">
          <a:off x="5003800" y="6856702"/>
          <a:ext cx="647700" cy="4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238015</xdr:rowOff>
    </xdr:from>
    <xdr:ext cx="762000" cy="259045"/>
    <xdr:sp macro="" textlink="">
      <xdr:nvSpPr>
        <xdr:cNvPr id="113" name="人口1人当たり決算額の推移平均値テキスト445"/>
        <xdr:cNvSpPr txBox="1"/>
      </xdr:nvSpPr>
      <xdr:spPr>
        <a:xfrm>
          <a:off x="5740400" y="684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265938</xdr:rowOff>
    </xdr:from>
    <xdr:to>
      <xdr:col>29</xdr:col>
      <xdr:colOff>177800</xdr:colOff>
      <xdr:row>36</xdr:row>
      <xdr:rowOff>24638</xdr:rowOff>
    </xdr:to>
    <xdr:sp macro="" textlink="">
      <xdr:nvSpPr>
        <xdr:cNvPr id="114" name="フローチャート: 判断 113"/>
        <xdr:cNvSpPr/>
      </xdr:nvSpPr>
      <xdr:spPr bwMode="auto">
        <a:xfrm>
          <a:off x="56007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250947</xdr:rowOff>
    </xdr:from>
    <xdr:to>
      <xdr:col>26</xdr:col>
      <xdr:colOff>50800</xdr:colOff>
      <xdr:row>35</xdr:row>
      <xdr:rowOff>328442</xdr:rowOff>
    </xdr:to>
    <xdr:cxnSp macro="">
      <xdr:nvCxnSpPr>
        <xdr:cNvPr id="115" name="直線コネクタ 114"/>
        <xdr:cNvCxnSpPr/>
      </xdr:nvCxnSpPr>
      <xdr:spPr bwMode="auto">
        <a:xfrm flipV="1">
          <a:off x="4305300" y="6861297"/>
          <a:ext cx="698500" cy="77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274122</xdr:rowOff>
    </xdr:from>
    <xdr:to>
      <xdr:col>26</xdr:col>
      <xdr:colOff>101600</xdr:colOff>
      <xdr:row>36</xdr:row>
      <xdr:rowOff>32822</xdr:rowOff>
    </xdr:to>
    <xdr:sp macro="" textlink="">
      <xdr:nvSpPr>
        <xdr:cNvPr id="116" name="フローチャート: 判断 115"/>
        <xdr:cNvSpPr/>
      </xdr:nvSpPr>
      <xdr:spPr bwMode="auto">
        <a:xfrm>
          <a:off x="49530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17599</xdr:rowOff>
    </xdr:from>
    <xdr:ext cx="736600" cy="259045"/>
    <xdr:sp macro="" textlink="">
      <xdr:nvSpPr>
        <xdr:cNvPr id="117" name="テキスト ボックス 116"/>
        <xdr:cNvSpPr txBox="1"/>
      </xdr:nvSpPr>
      <xdr:spPr>
        <a:xfrm>
          <a:off x="4622800" y="69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328442</xdr:rowOff>
    </xdr:from>
    <xdr:to>
      <xdr:col>22</xdr:col>
      <xdr:colOff>114300</xdr:colOff>
      <xdr:row>36</xdr:row>
      <xdr:rowOff>996</xdr:rowOff>
    </xdr:to>
    <xdr:cxnSp macro="">
      <xdr:nvCxnSpPr>
        <xdr:cNvPr id="118" name="直線コネクタ 117"/>
        <xdr:cNvCxnSpPr/>
      </xdr:nvCxnSpPr>
      <xdr:spPr bwMode="auto">
        <a:xfrm flipV="1">
          <a:off x="3606800" y="6938792"/>
          <a:ext cx="698500" cy="15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118994</xdr:rowOff>
    </xdr:from>
    <xdr:to>
      <xdr:col>22</xdr:col>
      <xdr:colOff>165100</xdr:colOff>
      <xdr:row>35</xdr:row>
      <xdr:rowOff>220594</xdr:rowOff>
    </xdr:to>
    <xdr:sp macro="" textlink="">
      <xdr:nvSpPr>
        <xdr:cNvPr id="119" name="フローチャート: 判断 118"/>
        <xdr:cNvSpPr/>
      </xdr:nvSpPr>
      <xdr:spPr bwMode="auto">
        <a:xfrm>
          <a:off x="42545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230771</xdr:rowOff>
    </xdr:from>
    <xdr:ext cx="762000" cy="259045"/>
    <xdr:sp macro="" textlink="">
      <xdr:nvSpPr>
        <xdr:cNvPr id="120" name="テキスト ボックス 119"/>
        <xdr:cNvSpPr txBox="1"/>
      </xdr:nvSpPr>
      <xdr:spPr>
        <a:xfrm>
          <a:off x="3924300" y="64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172628</xdr:rowOff>
    </xdr:from>
    <xdr:to>
      <xdr:col>18</xdr:col>
      <xdr:colOff>177800</xdr:colOff>
      <xdr:row>36</xdr:row>
      <xdr:rowOff>996</xdr:rowOff>
    </xdr:to>
    <xdr:cxnSp macro="">
      <xdr:nvCxnSpPr>
        <xdr:cNvPr id="121" name="直線コネクタ 120"/>
        <xdr:cNvCxnSpPr/>
      </xdr:nvCxnSpPr>
      <xdr:spPr bwMode="auto">
        <a:xfrm>
          <a:off x="2908300" y="6782978"/>
          <a:ext cx="698500" cy="171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69502</xdr:rowOff>
    </xdr:from>
    <xdr:to>
      <xdr:col>19</xdr:col>
      <xdr:colOff>38100</xdr:colOff>
      <xdr:row>35</xdr:row>
      <xdr:rowOff>171102</xdr:rowOff>
    </xdr:to>
    <xdr:sp macro="" textlink="">
      <xdr:nvSpPr>
        <xdr:cNvPr id="122" name="フローチャート: 判断 121"/>
        <xdr:cNvSpPr/>
      </xdr:nvSpPr>
      <xdr:spPr bwMode="auto">
        <a:xfrm>
          <a:off x="35560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181279</xdr:rowOff>
    </xdr:from>
    <xdr:ext cx="762000" cy="259045"/>
    <xdr:sp macro="" textlink="">
      <xdr:nvSpPr>
        <xdr:cNvPr id="123" name="テキスト ボックス 122"/>
        <xdr:cNvSpPr txBox="1"/>
      </xdr:nvSpPr>
      <xdr:spPr>
        <a:xfrm>
          <a:off x="3225800" y="644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313372</xdr:rowOff>
    </xdr:from>
    <xdr:to>
      <xdr:col>15</xdr:col>
      <xdr:colOff>101600</xdr:colOff>
      <xdr:row>35</xdr:row>
      <xdr:rowOff>72072</xdr:rowOff>
    </xdr:to>
    <xdr:sp macro="" textlink="">
      <xdr:nvSpPr>
        <xdr:cNvPr id="124" name="フローチャート: 判断 123"/>
        <xdr:cNvSpPr/>
      </xdr:nvSpPr>
      <xdr:spPr bwMode="auto">
        <a:xfrm>
          <a:off x="2857500" y="65808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82249</xdr:rowOff>
    </xdr:from>
    <xdr:ext cx="762000" cy="259045"/>
    <xdr:sp macro="" textlink="">
      <xdr:nvSpPr>
        <xdr:cNvPr id="125" name="テキスト ボックス 124"/>
        <xdr:cNvSpPr txBox="1"/>
      </xdr:nvSpPr>
      <xdr:spPr>
        <a:xfrm>
          <a:off x="2527300" y="6349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195552</xdr:rowOff>
    </xdr:from>
    <xdr:to>
      <xdr:col>29</xdr:col>
      <xdr:colOff>177800</xdr:colOff>
      <xdr:row>35</xdr:row>
      <xdr:rowOff>297152</xdr:rowOff>
    </xdr:to>
    <xdr:sp macro="" textlink="">
      <xdr:nvSpPr>
        <xdr:cNvPr id="131" name="楕円 130"/>
        <xdr:cNvSpPr/>
      </xdr:nvSpPr>
      <xdr:spPr bwMode="auto">
        <a:xfrm>
          <a:off x="5600700" y="6805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40629</xdr:rowOff>
    </xdr:from>
    <xdr:ext cx="762000" cy="259045"/>
    <xdr:sp macro="" textlink="">
      <xdr:nvSpPr>
        <xdr:cNvPr id="132" name="人口1人当たり決算額の推移該当値テキスト445"/>
        <xdr:cNvSpPr txBox="1"/>
      </xdr:nvSpPr>
      <xdr:spPr>
        <a:xfrm>
          <a:off x="5740400" y="6650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200147</xdr:rowOff>
    </xdr:from>
    <xdr:to>
      <xdr:col>26</xdr:col>
      <xdr:colOff>101600</xdr:colOff>
      <xdr:row>35</xdr:row>
      <xdr:rowOff>301747</xdr:rowOff>
    </xdr:to>
    <xdr:sp macro="" textlink="">
      <xdr:nvSpPr>
        <xdr:cNvPr id="133" name="楕円 132"/>
        <xdr:cNvSpPr/>
      </xdr:nvSpPr>
      <xdr:spPr bwMode="auto">
        <a:xfrm>
          <a:off x="4953000" y="6810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311924</xdr:rowOff>
    </xdr:from>
    <xdr:ext cx="736600" cy="259045"/>
    <xdr:sp macro="" textlink="">
      <xdr:nvSpPr>
        <xdr:cNvPr id="134" name="テキスト ボックス 133"/>
        <xdr:cNvSpPr txBox="1"/>
      </xdr:nvSpPr>
      <xdr:spPr>
        <a:xfrm>
          <a:off x="4622800" y="6579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277642</xdr:rowOff>
    </xdr:from>
    <xdr:to>
      <xdr:col>22</xdr:col>
      <xdr:colOff>165100</xdr:colOff>
      <xdr:row>36</xdr:row>
      <xdr:rowOff>36342</xdr:rowOff>
    </xdr:to>
    <xdr:sp macro="" textlink="">
      <xdr:nvSpPr>
        <xdr:cNvPr id="135" name="楕円 134"/>
        <xdr:cNvSpPr/>
      </xdr:nvSpPr>
      <xdr:spPr bwMode="auto">
        <a:xfrm>
          <a:off x="4254500" y="6887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21119</xdr:rowOff>
    </xdr:from>
    <xdr:ext cx="762000" cy="259045"/>
    <xdr:sp macro="" textlink="">
      <xdr:nvSpPr>
        <xdr:cNvPr id="136" name="テキスト ボックス 135"/>
        <xdr:cNvSpPr txBox="1"/>
      </xdr:nvSpPr>
      <xdr:spPr>
        <a:xfrm>
          <a:off x="3924300" y="697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293096</xdr:rowOff>
    </xdr:from>
    <xdr:to>
      <xdr:col>19</xdr:col>
      <xdr:colOff>38100</xdr:colOff>
      <xdr:row>36</xdr:row>
      <xdr:rowOff>51796</xdr:rowOff>
    </xdr:to>
    <xdr:sp macro="" textlink="">
      <xdr:nvSpPr>
        <xdr:cNvPr id="137" name="楕円 136"/>
        <xdr:cNvSpPr/>
      </xdr:nvSpPr>
      <xdr:spPr bwMode="auto">
        <a:xfrm>
          <a:off x="3556000" y="6903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36573</xdr:rowOff>
    </xdr:from>
    <xdr:ext cx="762000" cy="259045"/>
    <xdr:sp macro="" textlink="">
      <xdr:nvSpPr>
        <xdr:cNvPr id="138" name="テキスト ボックス 137"/>
        <xdr:cNvSpPr txBox="1"/>
      </xdr:nvSpPr>
      <xdr:spPr>
        <a:xfrm>
          <a:off x="3225800" y="6989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121828</xdr:rowOff>
    </xdr:from>
    <xdr:to>
      <xdr:col>15</xdr:col>
      <xdr:colOff>101600</xdr:colOff>
      <xdr:row>35</xdr:row>
      <xdr:rowOff>223428</xdr:rowOff>
    </xdr:to>
    <xdr:sp macro="" textlink="">
      <xdr:nvSpPr>
        <xdr:cNvPr id="139" name="楕円 138"/>
        <xdr:cNvSpPr/>
      </xdr:nvSpPr>
      <xdr:spPr bwMode="auto">
        <a:xfrm>
          <a:off x="2857500" y="6732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208205</xdr:rowOff>
    </xdr:from>
    <xdr:ext cx="762000" cy="259045"/>
    <xdr:sp macro="" textlink="">
      <xdr:nvSpPr>
        <xdr:cNvPr id="140" name="テキスト ボックス 139"/>
        <xdr:cNvSpPr txBox="1"/>
      </xdr:nvSpPr>
      <xdr:spPr>
        <a:xfrm>
          <a:off x="2527300" y="6818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鳥取県八頭町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17,394
17,347
206.71
10,647,404
10,005,800
587,354
6,921,299
11,951,399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104822</xdr:rowOff>
    </xdr:from>
    <xdr:to>
      <xdr:col>24</xdr:col>
      <xdr:colOff>62865</xdr:colOff>
      <xdr:row>38</xdr:row>
      <xdr:rowOff>85113</xdr:rowOff>
    </xdr:to>
    <xdr:cxnSp macro="">
      <xdr:nvCxnSpPr>
        <xdr:cNvPr id="58" name="直線コネクタ 57"/>
        <xdr:cNvCxnSpPr/>
      </xdr:nvCxnSpPr>
      <xdr:spPr>
        <a:xfrm flipV="1">
          <a:off x="4633595" y="5076872"/>
          <a:ext cx="1270" cy="1523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88940</xdr:rowOff>
    </xdr:from>
    <xdr:ext cx="534377" cy="259045"/>
    <xdr:sp macro="" textlink="">
      <xdr:nvSpPr>
        <xdr:cNvPr id="59" name="人件費最小値テキスト"/>
        <xdr:cNvSpPr txBox="1"/>
      </xdr:nvSpPr>
      <xdr:spPr>
        <a:xfrm>
          <a:off x="4686300" y="660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85113</xdr:rowOff>
    </xdr:from>
    <xdr:to>
      <xdr:col>24</xdr:col>
      <xdr:colOff>152400</xdr:colOff>
      <xdr:row>38</xdr:row>
      <xdr:rowOff>85113</xdr:rowOff>
    </xdr:to>
    <xdr:cxnSp macro="">
      <xdr:nvCxnSpPr>
        <xdr:cNvPr id="60" name="直線コネクタ 59"/>
        <xdr:cNvCxnSpPr/>
      </xdr:nvCxnSpPr>
      <xdr:spPr>
        <a:xfrm>
          <a:off x="4546600" y="660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51499</xdr:rowOff>
    </xdr:from>
    <xdr:ext cx="599010" cy="259045"/>
    <xdr:sp macro="" textlink="">
      <xdr:nvSpPr>
        <xdr:cNvPr id="61" name="人件費最大値テキスト"/>
        <xdr:cNvSpPr txBox="1"/>
      </xdr:nvSpPr>
      <xdr:spPr>
        <a:xfrm>
          <a:off x="4686300" y="485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104822</xdr:rowOff>
    </xdr:from>
    <xdr:to>
      <xdr:col>24</xdr:col>
      <xdr:colOff>152400</xdr:colOff>
      <xdr:row>29</xdr:row>
      <xdr:rowOff>104822</xdr:rowOff>
    </xdr:to>
    <xdr:cxnSp macro="">
      <xdr:nvCxnSpPr>
        <xdr:cNvPr id="62" name="直線コネクタ 61"/>
        <xdr:cNvCxnSpPr/>
      </xdr:nvCxnSpPr>
      <xdr:spPr>
        <a:xfrm>
          <a:off x="4546600" y="5076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137071</xdr:rowOff>
    </xdr:from>
    <xdr:to>
      <xdr:col>24</xdr:col>
      <xdr:colOff>63500</xdr:colOff>
      <xdr:row>33</xdr:row>
      <xdr:rowOff>153596</xdr:rowOff>
    </xdr:to>
    <xdr:cxnSp macro="">
      <xdr:nvCxnSpPr>
        <xdr:cNvPr id="63" name="直線コネクタ 62"/>
        <xdr:cNvCxnSpPr/>
      </xdr:nvCxnSpPr>
      <xdr:spPr>
        <a:xfrm>
          <a:off x="3797300" y="5794921"/>
          <a:ext cx="838200" cy="1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38834</xdr:rowOff>
    </xdr:from>
    <xdr:ext cx="534377" cy="259045"/>
    <xdr:sp macro="" textlink="">
      <xdr:nvSpPr>
        <xdr:cNvPr id="64" name="人件費平均値テキスト"/>
        <xdr:cNvSpPr txBox="1"/>
      </xdr:nvSpPr>
      <xdr:spPr>
        <a:xfrm>
          <a:off x="4686300" y="6039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60407</xdr:rowOff>
    </xdr:from>
    <xdr:to>
      <xdr:col>24</xdr:col>
      <xdr:colOff>114300</xdr:colOff>
      <xdr:row>35</xdr:row>
      <xdr:rowOff>162007</xdr:rowOff>
    </xdr:to>
    <xdr:sp macro="" textlink="">
      <xdr:nvSpPr>
        <xdr:cNvPr id="65" name="フローチャート: 判断 64"/>
        <xdr:cNvSpPr/>
      </xdr:nvSpPr>
      <xdr:spPr>
        <a:xfrm>
          <a:off x="45847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72410</xdr:rowOff>
    </xdr:from>
    <xdr:to>
      <xdr:col>19</xdr:col>
      <xdr:colOff>177800</xdr:colOff>
      <xdr:row>33</xdr:row>
      <xdr:rowOff>137071</xdr:rowOff>
    </xdr:to>
    <xdr:cxnSp macro="">
      <xdr:nvCxnSpPr>
        <xdr:cNvPr id="66" name="直線コネクタ 65"/>
        <xdr:cNvCxnSpPr/>
      </xdr:nvCxnSpPr>
      <xdr:spPr>
        <a:xfrm>
          <a:off x="2908300" y="5730260"/>
          <a:ext cx="889000" cy="6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83528</xdr:rowOff>
    </xdr:from>
    <xdr:to>
      <xdr:col>20</xdr:col>
      <xdr:colOff>38100</xdr:colOff>
      <xdr:row>36</xdr:row>
      <xdr:rowOff>13678</xdr:rowOff>
    </xdr:to>
    <xdr:sp macro="" textlink="">
      <xdr:nvSpPr>
        <xdr:cNvPr id="67" name="フローチャート: 判断 66"/>
        <xdr:cNvSpPr/>
      </xdr:nvSpPr>
      <xdr:spPr>
        <a:xfrm>
          <a:off x="3746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4805</xdr:rowOff>
    </xdr:from>
    <xdr:ext cx="534377" cy="259045"/>
    <xdr:sp macro="" textlink="">
      <xdr:nvSpPr>
        <xdr:cNvPr id="68" name="テキスト ボックス 67"/>
        <xdr:cNvSpPr txBox="1"/>
      </xdr:nvSpPr>
      <xdr:spPr>
        <a:xfrm>
          <a:off x="3530111" y="61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27555</xdr:rowOff>
    </xdr:from>
    <xdr:to>
      <xdr:col>15</xdr:col>
      <xdr:colOff>50800</xdr:colOff>
      <xdr:row>33</xdr:row>
      <xdr:rowOff>72410</xdr:rowOff>
    </xdr:to>
    <xdr:cxnSp macro="">
      <xdr:nvCxnSpPr>
        <xdr:cNvPr id="69" name="直線コネクタ 68"/>
        <xdr:cNvCxnSpPr/>
      </xdr:nvCxnSpPr>
      <xdr:spPr>
        <a:xfrm>
          <a:off x="2019300" y="5685405"/>
          <a:ext cx="889000" cy="4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2930</xdr:rowOff>
    </xdr:from>
    <xdr:to>
      <xdr:col>15</xdr:col>
      <xdr:colOff>101600</xdr:colOff>
      <xdr:row>34</xdr:row>
      <xdr:rowOff>104530</xdr:rowOff>
    </xdr:to>
    <xdr:sp macro="" textlink="">
      <xdr:nvSpPr>
        <xdr:cNvPr id="70" name="フローチャート: 判断 69"/>
        <xdr:cNvSpPr/>
      </xdr:nvSpPr>
      <xdr:spPr>
        <a:xfrm>
          <a:off x="2857500" y="58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95657</xdr:rowOff>
    </xdr:from>
    <xdr:ext cx="534377" cy="259045"/>
    <xdr:sp macro="" textlink="">
      <xdr:nvSpPr>
        <xdr:cNvPr id="71" name="テキスト ボックス 70"/>
        <xdr:cNvSpPr txBox="1"/>
      </xdr:nvSpPr>
      <xdr:spPr>
        <a:xfrm>
          <a:off x="2641111" y="592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27555</xdr:rowOff>
    </xdr:from>
    <xdr:to>
      <xdr:col>10</xdr:col>
      <xdr:colOff>114300</xdr:colOff>
      <xdr:row>33</xdr:row>
      <xdr:rowOff>60033</xdr:rowOff>
    </xdr:to>
    <xdr:cxnSp macro="">
      <xdr:nvCxnSpPr>
        <xdr:cNvPr id="72" name="直線コネクタ 71"/>
        <xdr:cNvCxnSpPr/>
      </xdr:nvCxnSpPr>
      <xdr:spPr>
        <a:xfrm flipV="1">
          <a:off x="1130300" y="5685405"/>
          <a:ext cx="889000" cy="3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19242</xdr:rowOff>
    </xdr:from>
    <xdr:to>
      <xdr:col>10</xdr:col>
      <xdr:colOff>165100</xdr:colOff>
      <xdr:row>34</xdr:row>
      <xdr:rowOff>120842</xdr:rowOff>
    </xdr:to>
    <xdr:sp macro="" textlink="">
      <xdr:nvSpPr>
        <xdr:cNvPr id="73" name="フローチャート: 判断 72"/>
        <xdr:cNvSpPr/>
      </xdr:nvSpPr>
      <xdr:spPr>
        <a:xfrm>
          <a:off x="1968500" y="584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111969</xdr:rowOff>
    </xdr:from>
    <xdr:ext cx="534377" cy="259045"/>
    <xdr:sp macro="" textlink="">
      <xdr:nvSpPr>
        <xdr:cNvPr id="74" name="テキスト ボックス 73"/>
        <xdr:cNvSpPr txBox="1"/>
      </xdr:nvSpPr>
      <xdr:spPr>
        <a:xfrm>
          <a:off x="1752111" y="594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44943</xdr:rowOff>
    </xdr:from>
    <xdr:to>
      <xdr:col>6</xdr:col>
      <xdr:colOff>38100</xdr:colOff>
      <xdr:row>34</xdr:row>
      <xdr:rowOff>146543</xdr:rowOff>
    </xdr:to>
    <xdr:sp macro="" textlink="">
      <xdr:nvSpPr>
        <xdr:cNvPr id="75" name="フローチャート: 判断 74"/>
        <xdr:cNvSpPr/>
      </xdr:nvSpPr>
      <xdr:spPr>
        <a:xfrm>
          <a:off x="1079500" y="58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137670</xdr:rowOff>
    </xdr:from>
    <xdr:ext cx="534377" cy="259045"/>
    <xdr:sp macro="" textlink="">
      <xdr:nvSpPr>
        <xdr:cNvPr id="76" name="テキスト ボックス 75"/>
        <xdr:cNvSpPr txBox="1"/>
      </xdr:nvSpPr>
      <xdr:spPr>
        <a:xfrm>
          <a:off x="863111" y="596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102796</xdr:rowOff>
    </xdr:from>
    <xdr:to>
      <xdr:col>24</xdr:col>
      <xdr:colOff>114300</xdr:colOff>
      <xdr:row>34</xdr:row>
      <xdr:rowOff>32946</xdr:rowOff>
    </xdr:to>
    <xdr:sp macro="" textlink="">
      <xdr:nvSpPr>
        <xdr:cNvPr id="82" name="楕円 81"/>
        <xdr:cNvSpPr/>
      </xdr:nvSpPr>
      <xdr:spPr>
        <a:xfrm>
          <a:off x="4584700" y="576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125673</xdr:rowOff>
    </xdr:from>
    <xdr:ext cx="534377" cy="259045"/>
    <xdr:sp macro="" textlink="">
      <xdr:nvSpPr>
        <xdr:cNvPr id="83" name="人件費該当値テキスト"/>
        <xdr:cNvSpPr txBox="1"/>
      </xdr:nvSpPr>
      <xdr:spPr>
        <a:xfrm>
          <a:off x="4686300" y="561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86271</xdr:rowOff>
    </xdr:from>
    <xdr:to>
      <xdr:col>20</xdr:col>
      <xdr:colOff>38100</xdr:colOff>
      <xdr:row>34</xdr:row>
      <xdr:rowOff>16421</xdr:rowOff>
    </xdr:to>
    <xdr:sp macro="" textlink="">
      <xdr:nvSpPr>
        <xdr:cNvPr id="84" name="楕円 83"/>
        <xdr:cNvSpPr/>
      </xdr:nvSpPr>
      <xdr:spPr>
        <a:xfrm>
          <a:off x="3746500" y="574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32948</xdr:rowOff>
    </xdr:from>
    <xdr:ext cx="599010" cy="259045"/>
    <xdr:sp macro="" textlink="">
      <xdr:nvSpPr>
        <xdr:cNvPr id="85" name="テキスト ボックス 84"/>
        <xdr:cNvSpPr txBox="1"/>
      </xdr:nvSpPr>
      <xdr:spPr>
        <a:xfrm>
          <a:off x="3497795" y="551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21610</xdr:rowOff>
    </xdr:from>
    <xdr:to>
      <xdr:col>15</xdr:col>
      <xdr:colOff>101600</xdr:colOff>
      <xdr:row>33</xdr:row>
      <xdr:rowOff>123210</xdr:rowOff>
    </xdr:to>
    <xdr:sp macro="" textlink="">
      <xdr:nvSpPr>
        <xdr:cNvPr id="86" name="楕円 85"/>
        <xdr:cNvSpPr/>
      </xdr:nvSpPr>
      <xdr:spPr>
        <a:xfrm>
          <a:off x="2857500" y="567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139737</xdr:rowOff>
    </xdr:from>
    <xdr:ext cx="599010" cy="259045"/>
    <xdr:sp macro="" textlink="">
      <xdr:nvSpPr>
        <xdr:cNvPr id="87" name="テキスト ボックス 86"/>
        <xdr:cNvSpPr txBox="1"/>
      </xdr:nvSpPr>
      <xdr:spPr>
        <a:xfrm>
          <a:off x="2608795" y="5454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148205</xdr:rowOff>
    </xdr:from>
    <xdr:to>
      <xdr:col>10</xdr:col>
      <xdr:colOff>165100</xdr:colOff>
      <xdr:row>33</xdr:row>
      <xdr:rowOff>78355</xdr:rowOff>
    </xdr:to>
    <xdr:sp macro="" textlink="">
      <xdr:nvSpPr>
        <xdr:cNvPr id="88" name="楕円 87"/>
        <xdr:cNvSpPr/>
      </xdr:nvSpPr>
      <xdr:spPr>
        <a:xfrm>
          <a:off x="1968500" y="563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94882</xdr:rowOff>
    </xdr:from>
    <xdr:ext cx="599010" cy="259045"/>
    <xdr:sp macro="" textlink="">
      <xdr:nvSpPr>
        <xdr:cNvPr id="89" name="テキスト ボックス 88"/>
        <xdr:cNvSpPr txBox="1"/>
      </xdr:nvSpPr>
      <xdr:spPr>
        <a:xfrm>
          <a:off x="1719795" y="540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9233</xdr:rowOff>
    </xdr:from>
    <xdr:to>
      <xdr:col>6</xdr:col>
      <xdr:colOff>38100</xdr:colOff>
      <xdr:row>33</xdr:row>
      <xdr:rowOff>110833</xdr:rowOff>
    </xdr:to>
    <xdr:sp macro="" textlink="">
      <xdr:nvSpPr>
        <xdr:cNvPr id="90" name="楕円 89"/>
        <xdr:cNvSpPr/>
      </xdr:nvSpPr>
      <xdr:spPr>
        <a:xfrm>
          <a:off x="1079500" y="566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127360</xdr:rowOff>
    </xdr:from>
    <xdr:ext cx="599010" cy="259045"/>
    <xdr:sp macro="" textlink="">
      <xdr:nvSpPr>
        <xdr:cNvPr id="91" name="テキスト ボックス 90"/>
        <xdr:cNvSpPr txBox="1"/>
      </xdr:nvSpPr>
      <xdr:spPr>
        <a:xfrm>
          <a:off x="830795" y="5442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76816</xdr:rowOff>
    </xdr:from>
    <xdr:to>
      <xdr:col>24</xdr:col>
      <xdr:colOff>62865</xdr:colOff>
      <xdr:row>58</xdr:row>
      <xdr:rowOff>111620</xdr:rowOff>
    </xdr:to>
    <xdr:cxnSp macro="">
      <xdr:nvCxnSpPr>
        <xdr:cNvPr id="116" name="直線コネクタ 115"/>
        <xdr:cNvCxnSpPr/>
      </xdr:nvCxnSpPr>
      <xdr:spPr>
        <a:xfrm flipV="1">
          <a:off x="4633595" y="8820766"/>
          <a:ext cx="1270" cy="1234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115447</xdr:rowOff>
    </xdr:from>
    <xdr:ext cx="534377" cy="259045"/>
    <xdr:sp macro="" textlink="">
      <xdr:nvSpPr>
        <xdr:cNvPr id="117" name="物件費最小値テキスト"/>
        <xdr:cNvSpPr txBox="1"/>
      </xdr:nvSpPr>
      <xdr:spPr>
        <a:xfrm>
          <a:off x="4686300" y="1005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111620</xdr:rowOff>
    </xdr:from>
    <xdr:to>
      <xdr:col>24</xdr:col>
      <xdr:colOff>152400</xdr:colOff>
      <xdr:row>58</xdr:row>
      <xdr:rowOff>111620</xdr:rowOff>
    </xdr:to>
    <xdr:cxnSp macro="">
      <xdr:nvCxnSpPr>
        <xdr:cNvPr id="118" name="直線コネクタ 117"/>
        <xdr:cNvCxnSpPr/>
      </xdr:nvCxnSpPr>
      <xdr:spPr>
        <a:xfrm>
          <a:off x="4546600" y="1005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23493</xdr:rowOff>
    </xdr:from>
    <xdr:ext cx="599010" cy="259045"/>
    <xdr:sp macro="" textlink="">
      <xdr:nvSpPr>
        <xdr:cNvPr id="119" name="物件費最大値テキスト"/>
        <xdr:cNvSpPr txBox="1"/>
      </xdr:nvSpPr>
      <xdr:spPr>
        <a:xfrm>
          <a:off x="4686300" y="859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76816</xdr:rowOff>
    </xdr:from>
    <xdr:to>
      <xdr:col>24</xdr:col>
      <xdr:colOff>152400</xdr:colOff>
      <xdr:row>51</xdr:row>
      <xdr:rowOff>76816</xdr:rowOff>
    </xdr:to>
    <xdr:cxnSp macro="">
      <xdr:nvCxnSpPr>
        <xdr:cNvPr id="120" name="直線コネクタ 119"/>
        <xdr:cNvCxnSpPr/>
      </xdr:nvCxnSpPr>
      <xdr:spPr>
        <a:xfrm>
          <a:off x="4546600" y="8820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46755</xdr:rowOff>
    </xdr:from>
    <xdr:to>
      <xdr:col>24</xdr:col>
      <xdr:colOff>63500</xdr:colOff>
      <xdr:row>53</xdr:row>
      <xdr:rowOff>97371</xdr:rowOff>
    </xdr:to>
    <xdr:cxnSp macro="">
      <xdr:nvCxnSpPr>
        <xdr:cNvPr id="121" name="直線コネクタ 120"/>
        <xdr:cNvCxnSpPr/>
      </xdr:nvCxnSpPr>
      <xdr:spPr>
        <a:xfrm>
          <a:off x="3797300" y="9133605"/>
          <a:ext cx="838200" cy="5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97293</xdr:rowOff>
    </xdr:from>
    <xdr:ext cx="534377" cy="259045"/>
    <xdr:sp macro="" textlink="">
      <xdr:nvSpPr>
        <xdr:cNvPr id="122" name="物件費平均値テキスト"/>
        <xdr:cNvSpPr txBox="1"/>
      </xdr:nvSpPr>
      <xdr:spPr>
        <a:xfrm>
          <a:off x="4686300" y="9355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118866</xdr:rowOff>
    </xdr:from>
    <xdr:to>
      <xdr:col>24</xdr:col>
      <xdr:colOff>114300</xdr:colOff>
      <xdr:row>55</xdr:row>
      <xdr:rowOff>49016</xdr:rowOff>
    </xdr:to>
    <xdr:sp macro="" textlink="">
      <xdr:nvSpPr>
        <xdr:cNvPr id="123" name="フローチャート: 判断 122"/>
        <xdr:cNvSpPr/>
      </xdr:nvSpPr>
      <xdr:spPr>
        <a:xfrm>
          <a:off x="4584700" y="937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46755</xdr:rowOff>
    </xdr:from>
    <xdr:to>
      <xdr:col>19</xdr:col>
      <xdr:colOff>177800</xdr:colOff>
      <xdr:row>53</xdr:row>
      <xdr:rowOff>152883</xdr:rowOff>
    </xdr:to>
    <xdr:cxnSp macro="">
      <xdr:nvCxnSpPr>
        <xdr:cNvPr id="124" name="直線コネクタ 123"/>
        <xdr:cNvCxnSpPr/>
      </xdr:nvCxnSpPr>
      <xdr:spPr>
        <a:xfrm flipV="1">
          <a:off x="2908300" y="9133605"/>
          <a:ext cx="889000" cy="10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79528</xdr:rowOff>
    </xdr:from>
    <xdr:to>
      <xdr:col>20</xdr:col>
      <xdr:colOff>38100</xdr:colOff>
      <xdr:row>55</xdr:row>
      <xdr:rowOff>9678</xdr:rowOff>
    </xdr:to>
    <xdr:sp macro="" textlink="">
      <xdr:nvSpPr>
        <xdr:cNvPr id="125" name="フローチャート: 判断 124"/>
        <xdr:cNvSpPr/>
      </xdr:nvSpPr>
      <xdr:spPr>
        <a:xfrm>
          <a:off x="3746500" y="933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805</xdr:rowOff>
    </xdr:from>
    <xdr:ext cx="534377" cy="259045"/>
    <xdr:sp macro="" textlink="">
      <xdr:nvSpPr>
        <xdr:cNvPr id="126" name="テキスト ボックス 125"/>
        <xdr:cNvSpPr txBox="1"/>
      </xdr:nvSpPr>
      <xdr:spPr>
        <a:xfrm>
          <a:off x="3530111" y="943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152883</xdr:rowOff>
    </xdr:from>
    <xdr:to>
      <xdr:col>15</xdr:col>
      <xdr:colOff>50800</xdr:colOff>
      <xdr:row>54</xdr:row>
      <xdr:rowOff>1663</xdr:rowOff>
    </xdr:to>
    <xdr:cxnSp macro="">
      <xdr:nvCxnSpPr>
        <xdr:cNvPr id="127" name="直線コネクタ 126"/>
        <xdr:cNvCxnSpPr/>
      </xdr:nvCxnSpPr>
      <xdr:spPr>
        <a:xfrm flipV="1">
          <a:off x="2019300" y="9239733"/>
          <a:ext cx="889000" cy="2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126581</xdr:rowOff>
    </xdr:from>
    <xdr:to>
      <xdr:col>15</xdr:col>
      <xdr:colOff>101600</xdr:colOff>
      <xdr:row>54</xdr:row>
      <xdr:rowOff>56731</xdr:rowOff>
    </xdr:to>
    <xdr:sp macro="" textlink="">
      <xdr:nvSpPr>
        <xdr:cNvPr id="128" name="フローチャート: 判断 127"/>
        <xdr:cNvSpPr/>
      </xdr:nvSpPr>
      <xdr:spPr>
        <a:xfrm>
          <a:off x="2857500" y="921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47858</xdr:rowOff>
    </xdr:from>
    <xdr:ext cx="534377" cy="259045"/>
    <xdr:sp macro="" textlink="">
      <xdr:nvSpPr>
        <xdr:cNvPr id="129" name="テキスト ボックス 128"/>
        <xdr:cNvSpPr txBox="1"/>
      </xdr:nvSpPr>
      <xdr:spPr>
        <a:xfrm>
          <a:off x="2641111" y="930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156655</xdr:rowOff>
    </xdr:from>
    <xdr:to>
      <xdr:col>10</xdr:col>
      <xdr:colOff>114300</xdr:colOff>
      <xdr:row>54</xdr:row>
      <xdr:rowOff>1663</xdr:rowOff>
    </xdr:to>
    <xdr:cxnSp macro="">
      <xdr:nvCxnSpPr>
        <xdr:cNvPr id="130" name="直線コネクタ 129"/>
        <xdr:cNvCxnSpPr/>
      </xdr:nvCxnSpPr>
      <xdr:spPr>
        <a:xfrm>
          <a:off x="1130300" y="9243505"/>
          <a:ext cx="889000" cy="1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84633</xdr:rowOff>
    </xdr:from>
    <xdr:to>
      <xdr:col>10</xdr:col>
      <xdr:colOff>165100</xdr:colOff>
      <xdr:row>55</xdr:row>
      <xdr:rowOff>14783</xdr:rowOff>
    </xdr:to>
    <xdr:sp macro="" textlink="">
      <xdr:nvSpPr>
        <xdr:cNvPr id="131" name="フローチャート: 判断 130"/>
        <xdr:cNvSpPr/>
      </xdr:nvSpPr>
      <xdr:spPr>
        <a:xfrm>
          <a:off x="1968500" y="934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5910</xdr:rowOff>
    </xdr:from>
    <xdr:ext cx="534377" cy="259045"/>
    <xdr:sp macro="" textlink="">
      <xdr:nvSpPr>
        <xdr:cNvPr id="132" name="テキスト ボックス 131"/>
        <xdr:cNvSpPr txBox="1"/>
      </xdr:nvSpPr>
      <xdr:spPr>
        <a:xfrm>
          <a:off x="1752111" y="943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156832</xdr:rowOff>
    </xdr:from>
    <xdr:to>
      <xdr:col>6</xdr:col>
      <xdr:colOff>38100</xdr:colOff>
      <xdr:row>55</xdr:row>
      <xdr:rowOff>86982</xdr:rowOff>
    </xdr:to>
    <xdr:sp macro="" textlink="">
      <xdr:nvSpPr>
        <xdr:cNvPr id="133" name="フローチャート: 判断 132"/>
        <xdr:cNvSpPr/>
      </xdr:nvSpPr>
      <xdr:spPr>
        <a:xfrm>
          <a:off x="1079500" y="941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78109</xdr:rowOff>
    </xdr:from>
    <xdr:ext cx="534377" cy="259045"/>
    <xdr:sp macro="" textlink="">
      <xdr:nvSpPr>
        <xdr:cNvPr id="134" name="テキスト ボックス 133"/>
        <xdr:cNvSpPr txBox="1"/>
      </xdr:nvSpPr>
      <xdr:spPr>
        <a:xfrm>
          <a:off x="863111" y="950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46571</xdr:rowOff>
    </xdr:from>
    <xdr:to>
      <xdr:col>24</xdr:col>
      <xdr:colOff>114300</xdr:colOff>
      <xdr:row>53</xdr:row>
      <xdr:rowOff>148171</xdr:rowOff>
    </xdr:to>
    <xdr:sp macro="" textlink="">
      <xdr:nvSpPr>
        <xdr:cNvPr id="140" name="楕円 139"/>
        <xdr:cNvSpPr/>
      </xdr:nvSpPr>
      <xdr:spPr>
        <a:xfrm>
          <a:off x="4584700" y="913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69448</xdr:rowOff>
    </xdr:from>
    <xdr:ext cx="534377" cy="259045"/>
    <xdr:sp macro="" textlink="">
      <xdr:nvSpPr>
        <xdr:cNvPr id="141" name="物件費該当値テキスト"/>
        <xdr:cNvSpPr txBox="1"/>
      </xdr:nvSpPr>
      <xdr:spPr>
        <a:xfrm>
          <a:off x="4686300" y="898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167405</xdr:rowOff>
    </xdr:from>
    <xdr:to>
      <xdr:col>20</xdr:col>
      <xdr:colOff>38100</xdr:colOff>
      <xdr:row>53</xdr:row>
      <xdr:rowOff>97555</xdr:rowOff>
    </xdr:to>
    <xdr:sp macro="" textlink="">
      <xdr:nvSpPr>
        <xdr:cNvPr id="142" name="楕円 141"/>
        <xdr:cNvSpPr/>
      </xdr:nvSpPr>
      <xdr:spPr>
        <a:xfrm>
          <a:off x="3746500" y="908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114082</xdr:rowOff>
    </xdr:from>
    <xdr:ext cx="534377" cy="259045"/>
    <xdr:sp macro="" textlink="">
      <xdr:nvSpPr>
        <xdr:cNvPr id="143" name="テキスト ボックス 142"/>
        <xdr:cNvSpPr txBox="1"/>
      </xdr:nvSpPr>
      <xdr:spPr>
        <a:xfrm>
          <a:off x="3530111" y="885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102083</xdr:rowOff>
    </xdr:from>
    <xdr:to>
      <xdr:col>15</xdr:col>
      <xdr:colOff>101600</xdr:colOff>
      <xdr:row>54</xdr:row>
      <xdr:rowOff>32233</xdr:rowOff>
    </xdr:to>
    <xdr:sp macro="" textlink="">
      <xdr:nvSpPr>
        <xdr:cNvPr id="144" name="楕円 143"/>
        <xdr:cNvSpPr/>
      </xdr:nvSpPr>
      <xdr:spPr>
        <a:xfrm>
          <a:off x="2857500" y="918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48760</xdr:rowOff>
    </xdr:from>
    <xdr:ext cx="534377" cy="259045"/>
    <xdr:sp macro="" textlink="">
      <xdr:nvSpPr>
        <xdr:cNvPr id="145" name="テキスト ボックス 144"/>
        <xdr:cNvSpPr txBox="1"/>
      </xdr:nvSpPr>
      <xdr:spPr>
        <a:xfrm>
          <a:off x="2641111" y="896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122313</xdr:rowOff>
    </xdr:from>
    <xdr:to>
      <xdr:col>10</xdr:col>
      <xdr:colOff>165100</xdr:colOff>
      <xdr:row>54</xdr:row>
      <xdr:rowOff>52463</xdr:rowOff>
    </xdr:to>
    <xdr:sp macro="" textlink="">
      <xdr:nvSpPr>
        <xdr:cNvPr id="146" name="楕円 145"/>
        <xdr:cNvSpPr/>
      </xdr:nvSpPr>
      <xdr:spPr>
        <a:xfrm>
          <a:off x="1968500" y="920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68990</xdr:rowOff>
    </xdr:from>
    <xdr:ext cx="534377" cy="259045"/>
    <xdr:sp macro="" textlink="">
      <xdr:nvSpPr>
        <xdr:cNvPr id="147" name="テキスト ボックス 146"/>
        <xdr:cNvSpPr txBox="1"/>
      </xdr:nvSpPr>
      <xdr:spPr>
        <a:xfrm>
          <a:off x="1752111" y="89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105855</xdr:rowOff>
    </xdr:from>
    <xdr:to>
      <xdr:col>6</xdr:col>
      <xdr:colOff>38100</xdr:colOff>
      <xdr:row>54</xdr:row>
      <xdr:rowOff>36005</xdr:rowOff>
    </xdr:to>
    <xdr:sp macro="" textlink="">
      <xdr:nvSpPr>
        <xdr:cNvPr id="148" name="楕円 147"/>
        <xdr:cNvSpPr/>
      </xdr:nvSpPr>
      <xdr:spPr>
        <a:xfrm>
          <a:off x="1079500" y="919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52532</xdr:rowOff>
    </xdr:from>
    <xdr:ext cx="534377" cy="259045"/>
    <xdr:sp macro="" textlink="">
      <xdr:nvSpPr>
        <xdr:cNvPr id="149" name="テキスト ボックス 148"/>
        <xdr:cNvSpPr txBox="1"/>
      </xdr:nvSpPr>
      <xdr:spPr>
        <a:xfrm>
          <a:off x="863111" y="896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43726</xdr:rowOff>
    </xdr:from>
    <xdr:to>
      <xdr:col>24</xdr:col>
      <xdr:colOff>62865</xdr:colOff>
      <xdr:row>78</xdr:row>
      <xdr:rowOff>167512</xdr:rowOff>
    </xdr:to>
    <xdr:cxnSp macro="">
      <xdr:nvCxnSpPr>
        <xdr:cNvPr id="173" name="直線コネクタ 172"/>
        <xdr:cNvCxnSpPr/>
      </xdr:nvCxnSpPr>
      <xdr:spPr>
        <a:xfrm flipV="1">
          <a:off x="4633595" y="12045226"/>
          <a:ext cx="1270" cy="1495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171339</xdr:rowOff>
    </xdr:from>
    <xdr:ext cx="469744" cy="259045"/>
    <xdr:sp macro="" textlink="">
      <xdr:nvSpPr>
        <xdr:cNvPr id="174" name="維持補修費最小値テキスト"/>
        <xdr:cNvSpPr txBox="1"/>
      </xdr:nvSpPr>
      <xdr:spPr>
        <a:xfrm>
          <a:off x="4686300" y="1354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167512</xdr:rowOff>
    </xdr:from>
    <xdr:to>
      <xdr:col>24</xdr:col>
      <xdr:colOff>152400</xdr:colOff>
      <xdr:row>78</xdr:row>
      <xdr:rowOff>167512</xdr:rowOff>
    </xdr:to>
    <xdr:cxnSp macro="">
      <xdr:nvCxnSpPr>
        <xdr:cNvPr id="175" name="直線コネクタ 174"/>
        <xdr:cNvCxnSpPr/>
      </xdr:nvCxnSpPr>
      <xdr:spPr>
        <a:xfrm>
          <a:off x="4546600" y="1354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161853</xdr:rowOff>
    </xdr:from>
    <xdr:ext cx="534377" cy="259045"/>
    <xdr:sp macro="" textlink="">
      <xdr:nvSpPr>
        <xdr:cNvPr id="176" name="維持補修費最大値テキスト"/>
        <xdr:cNvSpPr txBox="1"/>
      </xdr:nvSpPr>
      <xdr:spPr>
        <a:xfrm>
          <a:off x="4686300" y="1182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43726</xdr:rowOff>
    </xdr:from>
    <xdr:to>
      <xdr:col>24</xdr:col>
      <xdr:colOff>152400</xdr:colOff>
      <xdr:row>70</xdr:row>
      <xdr:rowOff>43726</xdr:rowOff>
    </xdr:to>
    <xdr:cxnSp macro="">
      <xdr:nvCxnSpPr>
        <xdr:cNvPr id="177" name="直線コネクタ 176"/>
        <xdr:cNvCxnSpPr/>
      </xdr:nvCxnSpPr>
      <xdr:spPr>
        <a:xfrm>
          <a:off x="4546600" y="1204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143320</xdr:rowOff>
    </xdr:from>
    <xdr:to>
      <xdr:col>24</xdr:col>
      <xdr:colOff>63500</xdr:colOff>
      <xdr:row>78</xdr:row>
      <xdr:rowOff>43993</xdr:rowOff>
    </xdr:to>
    <xdr:cxnSp macro="">
      <xdr:nvCxnSpPr>
        <xdr:cNvPr id="178" name="直線コネクタ 177"/>
        <xdr:cNvCxnSpPr/>
      </xdr:nvCxnSpPr>
      <xdr:spPr>
        <a:xfrm>
          <a:off x="3797300" y="13344970"/>
          <a:ext cx="838200" cy="7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35920</xdr:rowOff>
    </xdr:from>
    <xdr:ext cx="469744" cy="259045"/>
    <xdr:sp macro="" textlink="">
      <xdr:nvSpPr>
        <xdr:cNvPr id="179" name="維持補修費平均値テキスト"/>
        <xdr:cNvSpPr txBox="1"/>
      </xdr:nvSpPr>
      <xdr:spPr>
        <a:xfrm>
          <a:off x="4686300" y="13066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13043</xdr:rowOff>
    </xdr:from>
    <xdr:to>
      <xdr:col>24</xdr:col>
      <xdr:colOff>114300</xdr:colOff>
      <xdr:row>77</xdr:row>
      <xdr:rowOff>114643</xdr:rowOff>
    </xdr:to>
    <xdr:sp macro="" textlink="">
      <xdr:nvSpPr>
        <xdr:cNvPr id="180" name="フローチャート: 判断 179"/>
        <xdr:cNvSpPr/>
      </xdr:nvSpPr>
      <xdr:spPr>
        <a:xfrm>
          <a:off x="4584700" y="1321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143320</xdr:rowOff>
    </xdr:from>
    <xdr:to>
      <xdr:col>19</xdr:col>
      <xdr:colOff>177800</xdr:colOff>
      <xdr:row>78</xdr:row>
      <xdr:rowOff>53594</xdr:rowOff>
    </xdr:to>
    <xdr:cxnSp macro="">
      <xdr:nvCxnSpPr>
        <xdr:cNvPr id="181" name="直線コネクタ 180"/>
        <xdr:cNvCxnSpPr/>
      </xdr:nvCxnSpPr>
      <xdr:spPr>
        <a:xfrm flipV="1">
          <a:off x="2908300" y="13344970"/>
          <a:ext cx="889000" cy="8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46876</xdr:rowOff>
    </xdr:from>
    <xdr:to>
      <xdr:col>20</xdr:col>
      <xdr:colOff>38100</xdr:colOff>
      <xdr:row>77</xdr:row>
      <xdr:rowOff>148476</xdr:rowOff>
    </xdr:to>
    <xdr:sp macro="" textlink="">
      <xdr:nvSpPr>
        <xdr:cNvPr id="182" name="フローチャート: 判断 181"/>
        <xdr:cNvSpPr/>
      </xdr:nvSpPr>
      <xdr:spPr>
        <a:xfrm>
          <a:off x="37465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165003</xdr:rowOff>
    </xdr:from>
    <xdr:ext cx="469744" cy="259045"/>
    <xdr:sp macro="" textlink="">
      <xdr:nvSpPr>
        <xdr:cNvPr id="183" name="テキスト ボックス 182"/>
        <xdr:cNvSpPr txBox="1"/>
      </xdr:nvSpPr>
      <xdr:spPr>
        <a:xfrm>
          <a:off x="3562428" y="130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53594</xdr:rowOff>
    </xdr:from>
    <xdr:to>
      <xdr:col>15</xdr:col>
      <xdr:colOff>50800</xdr:colOff>
      <xdr:row>78</xdr:row>
      <xdr:rowOff>97637</xdr:rowOff>
    </xdr:to>
    <xdr:cxnSp macro="">
      <xdr:nvCxnSpPr>
        <xdr:cNvPr id="184" name="直線コネクタ 183"/>
        <xdr:cNvCxnSpPr/>
      </xdr:nvCxnSpPr>
      <xdr:spPr>
        <a:xfrm flipV="1">
          <a:off x="2019300" y="13426694"/>
          <a:ext cx="889000" cy="4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154927</xdr:rowOff>
    </xdr:from>
    <xdr:to>
      <xdr:col>15</xdr:col>
      <xdr:colOff>101600</xdr:colOff>
      <xdr:row>77</xdr:row>
      <xdr:rowOff>85077</xdr:rowOff>
    </xdr:to>
    <xdr:sp macro="" textlink="">
      <xdr:nvSpPr>
        <xdr:cNvPr id="185" name="フローチャート: 判断 184"/>
        <xdr:cNvSpPr/>
      </xdr:nvSpPr>
      <xdr:spPr>
        <a:xfrm>
          <a:off x="2857500" y="1318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101604</xdr:rowOff>
    </xdr:from>
    <xdr:ext cx="469744" cy="259045"/>
    <xdr:sp macro="" textlink="">
      <xdr:nvSpPr>
        <xdr:cNvPr id="186" name="テキスト ボックス 185"/>
        <xdr:cNvSpPr txBox="1"/>
      </xdr:nvSpPr>
      <xdr:spPr>
        <a:xfrm>
          <a:off x="2673428" y="1296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87846</xdr:rowOff>
    </xdr:from>
    <xdr:to>
      <xdr:col>10</xdr:col>
      <xdr:colOff>114300</xdr:colOff>
      <xdr:row>78</xdr:row>
      <xdr:rowOff>97637</xdr:rowOff>
    </xdr:to>
    <xdr:cxnSp macro="">
      <xdr:nvCxnSpPr>
        <xdr:cNvPr id="187" name="直線コネクタ 186"/>
        <xdr:cNvCxnSpPr/>
      </xdr:nvCxnSpPr>
      <xdr:spPr>
        <a:xfrm>
          <a:off x="1130300" y="13460946"/>
          <a:ext cx="889000" cy="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170129</xdr:rowOff>
    </xdr:from>
    <xdr:to>
      <xdr:col>10</xdr:col>
      <xdr:colOff>165100</xdr:colOff>
      <xdr:row>77</xdr:row>
      <xdr:rowOff>100279</xdr:rowOff>
    </xdr:to>
    <xdr:sp macro="" textlink="">
      <xdr:nvSpPr>
        <xdr:cNvPr id="188" name="フローチャート: 判断 187"/>
        <xdr:cNvSpPr/>
      </xdr:nvSpPr>
      <xdr:spPr>
        <a:xfrm>
          <a:off x="1968500" y="1320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116806</xdr:rowOff>
    </xdr:from>
    <xdr:ext cx="469744" cy="259045"/>
    <xdr:sp macro="" textlink="">
      <xdr:nvSpPr>
        <xdr:cNvPr id="189" name="テキスト ボックス 188"/>
        <xdr:cNvSpPr txBox="1"/>
      </xdr:nvSpPr>
      <xdr:spPr>
        <a:xfrm>
          <a:off x="1784428" y="1297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11633</xdr:rowOff>
    </xdr:from>
    <xdr:to>
      <xdr:col>6</xdr:col>
      <xdr:colOff>38100</xdr:colOff>
      <xdr:row>77</xdr:row>
      <xdr:rowOff>113233</xdr:rowOff>
    </xdr:to>
    <xdr:sp macro="" textlink="">
      <xdr:nvSpPr>
        <xdr:cNvPr id="190" name="フローチャート: 判断 189"/>
        <xdr:cNvSpPr/>
      </xdr:nvSpPr>
      <xdr:spPr>
        <a:xfrm>
          <a:off x="1079500" y="1321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129760</xdr:rowOff>
    </xdr:from>
    <xdr:ext cx="469744" cy="259045"/>
    <xdr:sp macro="" textlink="">
      <xdr:nvSpPr>
        <xdr:cNvPr id="191" name="テキスト ボックス 190"/>
        <xdr:cNvSpPr txBox="1"/>
      </xdr:nvSpPr>
      <xdr:spPr>
        <a:xfrm>
          <a:off x="895428" y="1298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164643</xdr:rowOff>
    </xdr:from>
    <xdr:to>
      <xdr:col>24</xdr:col>
      <xdr:colOff>114300</xdr:colOff>
      <xdr:row>78</xdr:row>
      <xdr:rowOff>94793</xdr:rowOff>
    </xdr:to>
    <xdr:sp macro="" textlink="">
      <xdr:nvSpPr>
        <xdr:cNvPr id="197" name="楕円 196"/>
        <xdr:cNvSpPr/>
      </xdr:nvSpPr>
      <xdr:spPr>
        <a:xfrm>
          <a:off x="4584700" y="1336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79570</xdr:rowOff>
    </xdr:from>
    <xdr:ext cx="469744" cy="259045"/>
    <xdr:sp macro="" textlink="">
      <xdr:nvSpPr>
        <xdr:cNvPr id="198" name="維持補修費該当値テキスト"/>
        <xdr:cNvSpPr txBox="1"/>
      </xdr:nvSpPr>
      <xdr:spPr>
        <a:xfrm>
          <a:off x="4686300" y="1328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92520</xdr:rowOff>
    </xdr:from>
    <xdr:to>
      <xdr:col>20</xdr:col>
      <xdr:colOff>38100</xdr:colOff>
      <xdr:row>78</xdr:row>
      <xdr:rowOff>22670</xdr:rowOff>
    </xdr:to>
    <xdr:sp macro="" textlink="">
      <xdr:nvSpPr>
        <xdr:cNvPr id="199" name="楕円 198"/>
        <xdr:cNvSpPr/>
      </xdr:nvSpPr>
      <xdr:spPr>
        <a:xfrm>
          <a:off x="3746500" y="132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13797</xdr:rowOff>
    </xdr:from>
    <xdr:ext cx="469744" cy="259045"/>
    <xdr:sp macro="" textlink="">
      <xdr:nvSpPr>
        <xdr:cNvPr id="200" name="テキスト ボックス 199"/>
        <xdr:cNvSpPr txBox="1"/>
      </xdr:nvSpPr>
      <xdr:spPr>
        <a:xfrm>
          <a:off x="3562428" y="1338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2794</xdr:rowOff>
    </xdr:from>
    <xdr:to>
      <xdr:col>15</xdr:col>
      <xdr:colOff>101600</xdr:colOff>
      <xdr:row>78</xdr:row>
      <xdr:rowOff>104394</xdr:rowOff>
    </xdr:to>
    <xdr:sp macro="" textlink="">
      <xdr:nvSpPr>
        <xdr:cNvPr id="201" name="楕円 200"/>
        <xdr:cNvSpPr/>
      </xdr:nvSpPr>
      <xdr:spPr>
        <a:xfrm>
          <a:off x="2857500" y="1337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95521</xdr:rowOff>
    </xdr:from>
    <xdr:ext cx="469744" cy="259045"/>
    <xdr:sp macro="" textlink="">
      <xdr:nvSpPr>
        <xdr:cNvPr id="202" name="テキスト ボックス 201"/>
        <xdr:cNvSpPr txBox="1"/>
      </xdr:nvSpPr>
      <xdr:spPr>
        <a:xfrm>
          <a:off x="2673428" y="1346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46837</xdr:rowOff>
    </xdr:from>
    <xdr:to>
      <xdr:col>10</xdr:col>
      <xdr:colOff>165100</xdr:colOff>
      <xdr:row>78</xdr:row>
      <xdr:rowOff>148437</xdr:rowOff>
    </xdr:to>
    <xdr:sp macro="" textlink="">
      <xdr:nvSpPr>
        <xdr:cNvPr id="203" name="楕円 202"/>
        <xdr:cNvSpPr/>
      </xdr:nvSpPr>
      <xdr:spPr>
        <a:xfrm>
          <a:off x="1968500" y="134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139564</xdr:rowOff>
    </xdr:from>
    <xdr:ext cx="469744" cy="259045"/>
    <xdr:sp macro="" textlink="">
      <xdr:nvSpPr>
        <xdr:cNvPr id="204" name="テキスト ボックス 203"/>
        <xdr:cNvSpPr txBox="1"/>
      </xdr:nvSpPr>
      <xdr:spPr>
        <a:xfrm>
          <a:off x="1784428" y="1351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37046</xdr:rowOff>
    </xdr:from>
    <xdr:to>
      <xdr:col>6</xdr:col>
      <xdr:colOff>38100</xdr:colOff>
      <xdr:row>78</xdr:row>
      <xdr:rowOff>138646</xdr:rowOff>
    </xdr:to>
    <xdr:sp macro="" textlink="">
      <xdr:nvSpPr>
        <xdr:cNvPr id="205" name="楕円 204"/>
        <xdr:cNvSpPr/>
      </xdr:nvSpPr>
      <xdr:spPr>
        <a:xfrm>
          <a:off x="1079500" y="1341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129773</xdr:rowOff>
    </xdr:from>
    <xdr:ext cx="469744" cy="259045"/>
    <xdr:sp macro="" textlink="">
      <xdr:nvSpPr>
        <xdr:cNvPr id="206" name="テキスト ボックス 205"/>
        <xdr:cNvSpPr txBox="1"/>
      </xdr:nvSpPr>
      <xdr:spPr>
        <a:xfrm>
          <a:off x="895428" y="1350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147837</xdr:rowOff>
    </xdr:from>
    <xdr:to>
      <xdr:col>24</xdr:col>
      <xdr:colOff>62865</xdr:colOff>
      <xdr:row>99</xdr:row>
      <xdr:rowOff>30110</xdr:rowOff>
    </xdr:to>
    <xdr:cxnSp macro="">
      <xdr:nvCxnSpPr>
        <xdr:cNvPr id="229" name="直線コネクタ 228"/>
        <xdr:cNvCxnSpPr/>
      </xdr:nvCxnSpPr>
      <xdr:spPr>
        <a:xfrm flipV="1">
          <a:off x="4633595" y="15578337"/>
          <a:ext cx="1270" cy="1425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33937</xdr:rowOff>
    </xdr:from>
    <xdr:ext cx="534377" cy="259045"/>
    <xdr:sp macro="" textlink="">
      <xdr:nvSpPr>
        <xdr:cNvPr id="230" name="扶助費最小値テキスト"/>
        <xdr:cNvSpPr txBox="1"/>
      </xdr:nvSpPr>
      <xdr:spPr>
        <a:xfrm>
          <a:off x="4686300" y="1700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30110</xdr:rowOff>
    </xdr:from>
    <xdr:to>
      <xdr:col>24</xdr:col>
      <xdr:colOff>152400</xdr:colOff>
      <xdr:row>99</xdr:row>
      <xdr:rowOff>30110</xdr:rowOff>
    </xdr:to>
    <xdr:cxnSp macro="">
      <xdr:nvCxnSpPr>
        <xdr:cNvPr id="231" name="直線コネクタ 230"/>
        <xdr:cNvCxnSpPr/>
      </xdr:nvCxnSpPr>
      <xdr:spPr>
        <a:xfrm>
          <a:off x="4546600" y="1700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94514</xdr:rowOff>
    </xdr:from>
    <xdr:ext cx="534377" cy="259045"/>
    <xdr:sp macro="" textlink="">
      <xdr:nvSpPr>
        <xdr:cNvPr id="232" name="扶助費最大値テキスト"/>
        <xdr:cNvSpPr txBox="1"/>
      </xdr:nvSpPr>
      <xdr:spPr>
        <a:xfrm>
          <a:off x="4686300" y="1535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147837</xdr:rowOff>
    </xdr:from>
    <xdr:to>
      <xdr:col>24</xdr:col>
      <xdr:colOff>152400</xdr:colOff>
      <xdr:row>90</xdr:row>
      <xdr:rowOff>147837</xdr:rowOff>
    </xdr:to>
    <xdr:cxnSp macro="">
      <xdr:nvCxnSpPr>
        <xdr:cNvPr id="233" name="直線コネクタ 232"/>
        <xdr:cNvCxnSpPr/>
      </xdr:nvCxnSpPr>
      <xdr:spPr>
        <a:xfrm>
          <a:off x="4546600" y="1557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114371</xdr:rowOff>
    </xdr:from>
    <xdr:to>
      <xdr:col>24</xdr:col>
      <xdr:colOff>63500</xdr:colOff>
      <xdr:row>93</xdr:row>
      <xdr:rowOff>141391</xdr:rowOff>
    </xdr:to>
    <xdr:cxnSp macro="">
      <xdr:nvCxnSpPr>
        <xdr:cNvPr id="234" name="直線コネクタ 233"/>
        <xdr:cNvCxnSpPr/>
      </xdr:nvCxnSpPr>
      <xdr:spPr>
        <a:xfrm flipV="1">
          <a:off x="3797300" y="16059221"/>
          <a:ext cx="838200" cy="2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138696</xdr:rowOff>
    </xdr:from>
    <xdr:ext cx="534377" cy="259045"/>
    <xdr:sp macro="" textlink="">
      <xdr:nvSpPr>
        <xdr:cNvPr id="235" name="扶助費平均値テキスト"/>
        <xdr:cNvSpPr txBox="1"/>
      </xdr:nvSpPr>
      <xdr:spPr>
        <a:xfrm>
          <a:off x="4686300" y="1642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160269</xdr:rowOff>
    </xdr:from>
    <xdr:to>
      <xdr:col>24</xdr:col>
      <xdr:colOff>114300</xdr:colOff>
      <xdr:row>96</xdr:row>
      <xdr:rowOff>90419</xdr:rowOff>
    </xdr:to>
    <xdr:sp macro="" textlink="">
      <xdr:nvSpPr>
        <xdr:cNvPr id="236" name="フローチャート: 判断 235"/>
        <xdr:cNvSpPr/>
      </xdr:nvSpPr>
      <xdr:spPr>
        <a:xfrm>
          <a:off x="45847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141391</xdr:rowOff>
    </xdr:from>
    <xdr:to>
      <xdr:col>19</xdr:col>
      <xdr:colOff>177800</xdr:colOff>
      <xdr:row>94</xdr:row>
      <xdr:rowOff>56970</xdr:rowOff>
    </xdr:to>
    <xdr:cxnSp macro="">
      <xdr:nvCxnSpPr>
        <xdr:cNvPr id="237" name="直線コネクタ 236"/>
        <xdr:cNvCxnSpPr/>
      </xdr:nvCxnSpPr>
      <xdr:spPr>
        <a:xfrm flipV="1">
          <a:off x="2908300" y="16086241"/>
          <a:ext cx="889000" cy="8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153594</xdr:rowOff>
    </xdr:from>
    <xdr:to>
      <xdr:col>20</xdr:col>
      <xdr:colOff>38100</xdr:colOff>
      <xdr:row>96</xdr:row>
      <xdr:rowOff>83744</xdr:rowOff>
    </xdr:to>
    <xdr:sp macro="" textlink="">
      <xdr:nvSpPr>
        <xdr:cNvPr id="238" name="フローチャート: 判断 237"/>
        <xdr:cNvSpPr/>
      </xdr:nvSpPr>
      <xdr:spPr>
        <a:xfrm>
          <a:off x="3746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74871</xdr:rowOff>
    </xdr:from>
    <xdr:ext cx="534377" cy="259045"/>
    <xdr:sp macro="" textlink="">
      <xdr:nvSpPr>
        <xdr:cNvPr id="239" name="テキスト ボックス 238"/>
        <xdr:cNvSpPr txBox="1"/>
      </xdr:nvSpPr>
      <xdr:spPr>
        <a:xfrm>
          <a:off x="3530111" y="165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56970</xdr:rowOff>
    </xdr:from>
    <xdr:to>
      <xdr:col>15</xdr:col>
      <xdr:colOff>50800</xdr:colOff>
      <xdr:row>94</xdr:row>
      <xdr:rowOff>78527</xdr:rowOff>
    </xdr:to>
    <xdr:cxnSp macro="">
      <xdr:nvCxnSpPr>
        <xdr:cNvPr id="240" name="直線コネクタ 239"/>
        <xdr:cNvCxnSpPr/>
      </xdr:nvCxnSpPr>
      <xdr:spPr>
        <a:xfrm flipV="1">
          <a:off x="2019300" y="16173270"/>
          <a:ext cx="889000" cy="2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68692</xdr:rowOff>
    </xdr:from>
    <xdr:to>
      <xdr:col>15</xdr:col>
      <xdr:colOff>101600</xdr:colOff>
      <xdr:row>94</xdr:row>
      <xdr:rowOff>170292</xdr:rowOff>
    </xdr:to>
    <xdr:sp macro="" textlink="">
      <xdr:nvSpPr>
        <xdr:cNvPr id="241" name="フローチャート: 判断 240"/>
        <xdr:cNvSpPr/>
      </xdr:nvSpPr>
      <xdr:spPr>
        <a:xfrm>
          <a:off x="2857500" y="1618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161419</xdr:rowOff>
    </xdr:from>
    <xdr:ext cx="534377" cy="259045"/>
    <xdr:sp macro="" textlink="">
      <xdr:nvSpPr>
        <xdr:cNvPr id="242" name="テキスト ボックス 241"/>
        <xdr:cNvSpPr txBox="1"/>
      </xdr:nvSpPr>
      <xdr:spPr>
        <a:xfrm>
          <a:off x="2641111" y="1627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78527</xdr:rowOff>
    </xdr:from>
    <xdr:to>
      <xdr:col>10</xdr:col>
      <xdr:colOff>114300</xdr:colOff>
      <xdr:row>95</xdr:row>
      <xdr:rowOff>55118</xdr:rowOff>
    </xdr:to>
    <xdr:cxnSp macro="">
      <xdr:nvCxnSpPr>
        <xdr:cNvPr id="243" name="直線コネクタ 242"/>
        <xdr:cNvCxnSpPr/>
      </xdr:nvCxnSpPr>
      <xdr:spPr>
        <a:xfrm flipV="1">
          <a:off x="1130300" y="16194827"/>
          <a:ext cx="889000" cy="14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87300</xdr:rowOff>
    </xdr:from>
    <xdr:to>
      <xdr:col>10</xdr:col>
      <xdr:colOff>165100</xdr:colOff>
      <xdr:row>95</xdr:row>
      <xdr:rowOff>17450</xdr:rowOff>
    </xdr:to>
    <xdr:sp macro="" textlink="">
      <xdr:nvSpPr>
        <xdr:cNvPr id="244" name="フローチャート: 判断 243"/>
        <xdr:cNvSpPr/>
      </xdr:nvSpPr>
      <xdr:spPr>
        <a:xfrm>
          <a:off x="1968500" y="162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8577</xdr:rowOff>
    </xdr:from>
    <xdr:ext cx="534377" cy="259045"/>
    <xdr:sp macro="" textlink="">
      <xdr:nvSpPr>
        <xdr:cNvPr id="245" name="テキスト ボックス 244"/>
        <xdr:cNvSpPr txBox="1"/>
      </xdr:nvSpPr>
      <xdr:spPr>
        <a:xfrm>
          <a:off x="1752111" y="162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69149</xdr:rowOff>
    </xdr:from>
    <xdr:to>
      <xdr:col>6</xdr:col>
      <xdr:colOff>38100</xdr:colOff>
      <xdr:row>95</xdr:row>
      <xdr:rowOff>170749</xdr:rowOff>
    </xdr:to>
    <xdr:sp macro="" textlink="">
      <xdr:nvSpPr>
        <xdr:cNvPr id="246" name="フローチャート: 判断 245"/>
        <xdr:cNvSpPr/>
      </xdr:nvSpPr>
      <xdr:spPr>
        <a:xfrm>
          <a:off x="1079500" y="1635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161876</xdr:rowOff>
    </xdr:from>
    <xdr:ext cx="534377" cy="259045"/>
    <xdr:sp macro="" textlink="">
      <xdr:nvSpPr>
        <xdr:cNvPr id="247" name="テキスト ボックス 246"/>
        <xdr:cNvSpPr txBox="1"/>
      </xdr:nvSpPr>
      <xdr:spPr>
        <a:xfrm>
          <a:off x="863111" y="1644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63571</xdr:rowOff>
    </xdr:from>
    <xdr:to>
      <xdr:col>24</xdr:col>
      <xdr:colOff>114300</xdr:colOff>
      <xdr:row>93</xdr:row>
      <xdr:rowOff>165171</xdr:rowOff>
    </xdr:to>
    <xdr:sp macro="" textlink="">
      <xdr:nvSpPr>
        <xdr:cNvPr id="253" name="楕円 252"/>
        <xdr:cNvSpPr/>
      </xdr:nvSpPr>
      <xdr:spPr>
        <a:xfrm>
          <a:off x="4584700" y="1600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86448</xdr:rowOff>
    </xdr:from>
    <xdr:ext cx="534377" cy="259045"/>
    <xdr:sp macro="" textlink="">
      <xdr:nvSpPr>
        <xdr:cNvPr id="254" name="扶助費該当値テキスト"/>
        <xdr:cNvSpPr txBox="1"/>
      </xdr:nvSpPr>
      <xdr:spPr>
        <a:xfrm>
          <a:off x="4686300" y="1585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90591</xdr:rowOff>
    </xdr:from>
    <xdr:to>
      <xdr:col>20</xdr:col>
      <xdr:colOff>38100</xdr:colOff>
      <xdr:row>94</xdr:row>
      <xdr:rowOff>20741</xdr:rowOff>
    </xdr:to>
    <xdr:sp macro="" textlink="">
      <xdr:nvSpPr>
        <xdr:cNvPr id="255" name="楕円 254"/>
        <xdr:cNvSpPr/>
      </xdr:nvSpPr>
      <xdr:spPr>
        <a:xfrm>
          <a:off x="3746500" y="1603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37268</xdr:rowOff>
    </xdr:from>
    <xdr:ext cx="534377" cy="259045"/>
    <xdr:sp macro="" textlink="">
      <xdr:nvSpPr>
        <xdr:cNvPr id="256" name="テキスト ボックス 255"/>
        <xdr:cNvSpPr txBox="1"/>
      </xdr:nvSpPr>
      <xdr:spPr>
        <a:xfrm>
          <a:off x="3530111" y="1581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6170</xdr:rowOff>
    </xdr:from>
    <xdr:to>
      <xdr:col>15</xdr:col>
      <xdr:colOff>101600</xdr:colOff>
      <xdr:row>94</xdr:row>
      <xdr:rowOff>107770</xdr:rowOff>
    </xdr:to>
    <xdr:sp macro="" textlink="">
      <xdr:nvSpPr>
        <xdr:cNvPr id="257" name="楕円 256"/>
        <xdr:cNvSpPr/>
      </xdr:nvSpPr>
      <xdr:spPr>
        <a:xfrm>
          <a:off x="2857500" y="1612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124297</xdr:rowOff>
    </xdr:from>
    <xdr:ext cx="534377" cy="259045"/>
    <xdr:sp macro="" textlink="">
      <xdr:nvSpPr>
        <xdr:cNvPr id="258" name="テキスト ボックス 257"/>
        <xdr:cNvSpPr txBox="1"/>
      </xdr:nvSpPr>
      <xdr:spPr>
        <a:xfrm>
          <a:off x="2641111" y="1589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27727</xdr:rowOff>
    </xdr:from>
    <xdr:to>
      <xdr:col>10</xdr:col>
      <xdr:colOff>165100</xdr:colOff>
      <xdr:row>94</xdr:row>
      <xdr:rowOff>129327</xdr:rowOff>
    </xdr:to>
    <xdr:sp macro="" textlink="">
      <xdr:nvSpPr>
        <xdr:cNvPr id="259" name="楕円 258"/>
        <xdr:cNvSpPr/>
      </xdr:nvSpPr>
      <xdr:spPr>
        <a:xfrm>
          <a:off x="1968500" y="1614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145854</xdr:rowOff>
    </xdr:from>
    <xdr:ext cx="534377" cy="259045"/>
    <xdr:sp macro="" textlink="">
      <xdr:nvSpPr>
        <xdr:cNvPr id="260" name="テキスト ボックス 259"/>
        <xdr:cNvSpPr txBox="1"/>
      </xdr:nvSpPr>
      <xdr:spPr>
        <a:xfrm>
          <a:off x="1752111" y="1591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4318</xdr:rowOff>
    </xdr:from>
    <xdr:to>
      <xdr:col>6</xdr:col>
      <xdr:colOff>38100</xdr:colOff>
      <xdr:row>95</xdr:row>
      <xdr:rowOff>105918</xdr:rowOff>
    </xdr:to>
    <xdr:sp macro="" textlink="">
      <xdr:nvSpPr>
        <xdr:cNvPr id="261" name="楕円 260"/>
        <xdr:cNvSpPr/>
      </xdr:nvSpPr>
      <xdr:spPr>
        <a:xfrm>
          <a:off x="1079500" y="1629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122445</xdr:rowOff>
    </xdr:from>
    <xdr:ext cx="534377" cy="259045"/>
    <xdr:sp macro="" textlink="">
      <xdr:nvSpPr>
        <xdr:cNvPr id="262" name="テキスト ボックス 261"/>
        <xdr:cNvSpPr txBox="1"/>
      </xdr:nvSpPr>
      <xdr:spPr>
        <a:xfrm>
          <a:off x="863111" y="1606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115294</xdr:rowOff>
    </xdr:from>
    <xdr:to>
      <xdr:col>54</xdr:col>
      <xdr:colOff>189865</xdr:colOff>
      <xdr:row>39</xdr:row>
      <xdr:rowOff>64055</xdr:rowOff>
    </xdr:to>
    <xdr:cxnSp macro="">
      <xdr:nvCxnSpPr>
        <xdr:cNvPr id="289" name="直線コネクタ 288"/>
        <xdr:cNvCxnSpPr/>
      </xdr:nvCxnSpPr>
      <xdr:spPr>
        <a:xfrm flipV="1">
          <a:off x="10475595" y="5258794"/>
          <a:ext cx="1270" cy="149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67882</xdr:rowOff>
    </xdr:from>
    <xdr:ext cx="534377" cy="259045"/>
    <xdr:sp macro="" textlink="">
      <xdr:nvSpPr>
        <xdr:cNvPr id="290" name="補助費等最小値テキスト"/>
        <xdr:cNvSpPr txBox="1"/>
      </xdr:nvSpPr>
      <xdr:spPr>
        <a:xfrm>
          <a:off x="10528300" y="675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64055</xdr:rowOff>
    </xdr:from>
    <xdr:to>
      <xdr:col>55</xdr:col>
      <xdr:colOff>88900</xdr:colOff>
      <xdr:row>39</xdr:row>
      <xdr:rowOff>64055</xdr:rowOff>
    </xdr:to>
    <xdr:cxnSp macro="">
      <xdr:nvCxnSpPr>
        <xdr:cNvPr id="291" name="直線コネクタ 290"/>
        <xdr:cNvCxnSpPr/>
      </xdr:nvCxnSpPr>
      <xdr:spPr>
        <a:xfrm>
          <a:off x="10388600" y="6750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61971</xdr:rowOff>
    </xdr:from>
    <xdr:ext cx="599010" cy="259045"/>
    <xdr:sp macro="" textlink="">
      <xdr:nvSpPr>
        <xdr:cNvPr id="292" name="補助費等最大値テキスト"/>
        <xdr:cNvSpPr txBox="1"/>
      </xdr:nvSpPr>
      <xdr:spPr>
        <a:xfrm>
          <a:off x="10528300" y="503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115294</xdr:rowOff>
    </xdr:from>
    <xdr:to>
      <xdr:col>55</xdr:col>
      <xdr:colOff>88900</xdr:colOff>
      <xdr:row>30</xdr:row>
      <xdr:rowOff>115294</xdr:rowOff>
    </xdr:to>
    <xdr:cxnSp macro="">
      <xdr:nvCxnSpPr>
        <xdr:cNvPr id="293" name="直線コネクタ 292"/>
        <xdr:cNvCxnSpPr/>
      </xdr:nvCxnSpPr>
      <xdr:spPr>
        <a:xfrm>
          <a:off x="10388600" y="5258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144011</xdr:rowOff>
    </xdr:from>
    <xdr:to>
      <xdr:col>55</xdr:col>
      <xdr:colOff>0</xdr:colOff>
      <xdr:row>37</xdr:row>
      <xdr:rowOff>145774</xdr:rowOff>
    </xdr:to>
    <xdr:cxnSp macro="">
      <xdr:nvCxnSpPr>
        <xdr:cNvPr id="294" name="直線コネクタ 293"/>
        <xdr:cNvCxnSpPr/>
      </xdr:nvCxnSpPr>
      <xdr:spPr>
        <a:xfrm flipV="1">
          <a:off x="9639300" y="6487661"/>
          <a:ext cx="838200" cy="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45407</xdr:rowOff>
    </xdr:from>
    <xdr:ext cx="534377" cy="259045"/>
    <xdr:sp macro="" textlink="">
      <xdr:nvSpPr>
        <xdr:cNvPr id="295" name="補助費等平均値テキスト"/>
        <xdr:cNvSpPr txBox="1"/>
      </xdr:nvSpPr>
      <xdr:spPr>
        <a:xfrm>
          <a:off x="10528300" y="6046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22530</xdr:rowOff>
    </xdr:from>
    <xdr:to>
      <xdr:col>55</xdr:col>
      <xdr:colOff>50800</xdr:colOff>
      <xdr:row>36</xdr:row>
      <xdr:rowOff>124130</xdr:rowOff>
    </xdr:to>
    <xdr:sp macro="" textlink="">
      <xdr:nvSpPr>
        <xdr:cNvPr id="296" name="フローチャート: 判断 295"/>
        <xdr:cNvSpPr/>
      </xdr:nvSpPr>
      <xdr:spPr>
        <a:xfrm>
          <a:off x="10426700" y="61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89419</xdr:rowOff>
    </xdr:from>
    <xdr:to>
      <xdr:col>50</xdr:col>
      <xdr:colOff>114300</xdr:colOff>
      <xdr:row>37</xdr:row>
      <xdr:rowOff>145774</xdr:rowOff>
    </xdr:to>
    <xdr:cxnSp macro="">
      <xdr:nvCxnSpPr>
        <xdr:cNvPr id="297" name="直線コネクタ 296"/>
        <xdr:cNvCxnSpPr/>
      </xdr:nvCxnSpPr>
      <xdr:spPr>
        <a:xfrm>
          <a:off x="8750300" y="6433069"/>
          <a:ext cx="889000" cy="5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50571</xdr:rowOff>
    </xdr:from>
    <xdr:to>
      <xdr:col>50</xdr:col>
      <xdr:colOff>165100</xdr:colOff>
      <xdr:row>36</xdr:row>
      <xdr:rowOff>152171</xdr:rowOff>
    </xdr:to>
    <xdr:sp macro="" textlink="">
      <xdr:nvSpPr>
        <xdr:cNvPr id="298" name="フローチャート: 判断 297"/>
        <xdr:cNvSpPr/>
      </xdr:nvSpPr>
      <xdr:spPr>
        <a:xfrm>
          <a:off x="9588500" y="62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168698</xdr:rowOff>
    </xdr:from>
    <xdr:ext cx="534377" cy="259045"/>
    <xdr:sp macro="" textlink="">
      <xdr:nvSpPr>
        <xdr:cNvPr id="299" name="テキスト ボックス 298"/>
        <xdr:cNvSpPr txBox="1"/>
      </xdr:nvSpPr>
      <xdr:spPr>
        <a:xfrm>
          <a:off x="9372111" y="59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89419</xdr:rowOff>
    </xdr:from>
    <xdr:to>
      <xdr:col>45</xdr:col>
      <xdr:colOff>177800</xdr:colOff>
      <xdr:row>37</xdr:row>
      <xdr:rowOff>120171</xdr:rowOff>
    </xdr:to>
    <xdr:cxnSp macro="">
      <xdr:nvCxnSpPr>
        <xdr:cNvPr id="300" name="直線コネクタ 299"/>
        <xdr:cNvCxnSpPr/>
      </xdr:nvCxnSpPr>
      <xdr:spPr>
        <a:xfrm flipV="1">
          <a:off x="7861300" y="6433069"/>
          <a:ext cx="88900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91121</xdr:rowOff>
    </xdr:from>
    <xdr:to>
      <xdr:col>46</xdr:col>
      <xdr:colOff>38100</xdr:colOff>
      <xdr:row>36</xdr:row>
      <xdr:rowOff>21271</xdr:rowOff>
    </xdr:to>
    <xdr:sp macro="" textlink="">
      <xdr:nvSpPr>
        <xdr:cNvPr id="301" name="フローチャート: 判断 300"/>
        <xdr:cNvSpPr/>
      </xdr:nvSpPr>
      <xdr:spPr>
        <a:xfrm>
          <a:off x="8699500" y="60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37798</xdr:rowOff>
    </xdr:from>
    <xdr:ext cx="534377" cy="259045"/>
    <xdr:sp macro="" textlink="">
      <xdr:nvSpPr>
        <xdr:cNvPr id="302" name="テキスト ボックス 301"/>
        <xdr:cNvSpPr txBox="1"/>
      </xdr:nvSpPr>
      <xdr:spPr>
        <a:xfrm>
          <a:off x="8483111" y="58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120171</xdr:rowOff>
    </xdr:from>
    <xdr:to>
      <xdr:col>41</xdr:col>
      <xdr:colOff>50800</xdr:colOff>
      <xdr:row>37</xdr:row>
      <xdr:rowOff>123372</xdr:rowOff>
    </xdr:to>
    <xdr:cxnSp macro="">
      <xdr:nvCxnSpPr>
        <xdr:cNvPr id="303" name="直線コネクタ 302"/>
        <xdr:cNvCxnSpPr/>
      </xdr:nvCxnSpPr>
      <xdr:spPr>
        <a:xfrm flipV="1">
          <a:off x="6972300" y="6463821"/>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17479</xdr:rowOff>
    </xdr:from>
    <xdr:to>
      <xdr:col>41</xdr:col>
      <xdr:colOff>101600</xdr:colOff>
      <xdr:row>36</xdr:row>
      <xdr:rowOff>119079</xdr:rowOff>
    </xdr:to>
    <xdr:sp macro="" textlink="">
      <xdr:nvSpPr>
        <xdr:cNvPr id="304" name="フローチャート: 判断 303"/>
        <xdr:cNvSpPr/>
      </xdr:nvSpPr>
      <xdr:spPr>
        <a:xfrm>
          <a:off x="7810500" y="61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135606</xdr:rowOff>
    </xdr:from>
    <xdr:ext cx="534377" cy="259045"/>
    <xdr:sp macro="" textlink="">
      <xdr:nvSpPr>
        <xdr:cNvPr id="305" name="テキスト ボックス 304"/>
        <xdr:cNvSpPr txBox="1"/>
      </xdr:nvSpPr>
      <xdr:spPr>
        <a:xfrm>
          <a:off x="7594111" y="596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40883</xdr:rowOff>
    </xdr:from>
    <xdr:to>
      <xdr:col>36</xdr:col>
      <xdr:colOff>165100</xdr:colOff>
      <xdr:row>36</xdr:row>
      <xdr:rowOff>142483</xdr:rowOff>
    </xdr:to>
    <xdr:sp macro="" textlink="">
      <xdr:nvSpPr>
        <xdr:cNvPr id="306" name="フローチャート: 判断 305"/>
        <xdr:cNvSpPr/>
      </xdr:nvSpPr>
      <xdr:spPr>
        <a:xfrm>
          <a:off x="6921500" y="621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159010</xdr:rowOff>
    </xdr:from>
    <xdr:ext cx="534377" cy="259045"/>
    <xdr:sp macro="" textlink="">
      <xdr:nvSpPr>
        <xdr:cNvPr id="307" name="テキスト ボックス 306"/>
        <xdr:cNvSpPr txBox="1"/>
      </xdr:nvSpPr>
      <xdr:spPr>
        <a:xfrm>
          <a:off x="6705111" y="598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93211</xdr:rowOff>
    </xdr:from>
    <xdr:to>
      <xdr:col>55</xdr:col>
      <xdr:colOff>50800</xdr:colOff>
      <xdr:row>38</xdr:row>
      <xdr:rowOff>23361</xdr:rowOff>
    </xdr:to>
    <xdr:sp macro="" textlink="">
      <xdr:nvSpPr>
        <xdr:cNvPr id="313" name="楕円 312"/>
        <xdr:cNvSpPr/>
      </xdr:nvSpPr>
      <xdr:spPr>
        <a:xfrm>
          <a:off x="10426700" y="643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71638</xdr:rowOff>
    </xdr:from>
    <xdr:ext cx="534377" cy="259045"/>
    <xdr:sp macro="" textlink="">
      <xdr:nvSpPr>
        <xdr:cNvPr id="314" name="補助費等該当値テキスト"/>
        <xdr:cNvSpPr txBox="1"/>
      </xdr:nvSpPr>
      <xdr:spPr>
        <a:xfrm>
          <a:off x="10528300" y="641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94974</xdr:rowOff>
    </xdr:from>
    <xdr:to>
      <xdr:col>50</xdr:col>
      <xdr:colOff>165100</xdr:colOff>
      <xdr:row>38</xdr:row>
      <xdr:rowOff>25124</xdr:rowOff>
    </xdr:to>
    <xdr:sp macro="" textlink="">
      <xdr:nvSpPr>
        <xdr:cNvPr id="315" name="楕円 314"/>
        <xdr:cNvSpPr/>
      </xdr:nvSpPr>
      <xdr:spPr>
        <a:xfrm>
          <a:off x="9588500" y="64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16251</xdr:rowOff>
    </xdr:from>
    <xdr:ext cx="534377" cy="259045"/>
    <xdr:sp macro="" textlink="">
      <xdr:nvSpPr>
        <xdr:cNvPr id="316" name="テキスト ボックス 315"/>
        <xdr:cNvSpPr txBox="1"/>
      </xdr:nvSpPr>
      <xdr:spPr>
        <a:xfrm>
          <a:off x="9372111" y="653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38619</xdr:rowOff>
    </xdr:from>
    <xdr:to>
      <xdr:col>46</xdr:col>
      <xdr:colOff>38100</xdr:colOff>
      <xdr:row>37</xdr:row>
      <xdr:rowOff>140219</xdr:rowOff>
    </xdr:to>
    <xdr:sp macro="" textlink="">
      <xdr:nvSpPr>
        <xdr:cNvPr id="317" name="楕円 316"/>
        <xdr:cNvSpPr/>
      </xdr:nvSpPr>
      <xdr:spPr>
        <a:xfrm>
          <a:off x="8699500" y="638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131346</xdr:rowOff>
    </xdr:from>
    <xdr:ext cx="534377" cy="259045"/>
    <xdr:sp macro="" textlink="">
      <xdr:nvSpPr>
        <xdr:cNvPr id="318" name="テキスト ボックス 317"/>
        <xdr:cNvSpPr txBox="1"/>
      </xdr:nvSpPr>
      <xdr:spPr>
        <a:xfrm>
          <a:off x="8483111" y="647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69371</xdr:rowOff>
    </xdr:from>
    <xdr:to>
      <xdr:col>41</xdr:col>
      <xdr:colOff>101600</xdr:colOff>
      <xdr:row>37</xdr:row>
      <xdr:rowOff>170971</xdr:rowOff>
    </xdr:to>
    <xdr:sp macro="" textlink="">
      <xdr:nvSpPr>
        <xdr:cNvPr id="319" name="楕円 318"/>
        <xdr:cNvSpPr/>
      </xdr:nvSpPr>
      <xdr:spPr>
        <a:xfrm>
          <a:off x="7810500" y="641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162098</xdr:rowOff>
    </xdr:from>
    <xdr:ext cx="534377" cy="259045"/>
    <xdr:sp macro="" textlink="">
      <xdr:nvSpPr>
        <xdr:cNvPr id="320" name="テキスト ボックス 319"/>
        <xdr:cNvSpPr txBox="1"/>
      </xdr:nvSpPr>
      <xdr:spPr>
        <a:xfrm>
          <a:off x="7594111" y="650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72572</xdr:rowOff>
    </xdr:from>
    <xdr:to>
      <xdr:col>36</xdr:col>
      <xdr:colOff>165100</xdr:colOff>
      <xdr:row>38</xdr:row>
      <xdr:rowOff>2722</xdr:rowOff>
    </xdr:to>
    <xdr:sp macro="" textlink="">
      <xdr:nvSpPr>
        <xdr:cNvPr id="321" name="楕円 320"/>
        <xdr:cNvSpPr/>
      </xdr:nvSpPr>
      <xdr:spPr>
        <a:xfrm>
          <a:off x="6921500" y="641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165299</xdr:rowOff>
    </xdr:from>
    <xdr:ext cx="534377" cy="259045"/>
    <xdr:sp macro="" textlink="">
      <xdr:nvSpPr>
        <xdr:cNvPr id="322" name="テキスト ボックス 321"/>
        <xdr:cNvSpPr txBox="1"/>
      </xdr:nvSpPr>
      <xdr:spPr>
        <a:xfrm>
          <a:off x="6705111" y="650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69828</xdr:rowOff>
    </xdr:from>
    <xdr:to>
      <xdr:col>54</xdr:col>
      <xdr:colOff>189865</xdr:colOff>
      <xdr:row>59</xdr:row>
      <xdr:rowOff>55964</xdr:rowOff>
    </xdr:to>
    <xdr:cxnSp macro="">
      <xdr:nvCxnSpPr>
        <xdr:cNvPr id="348" name="直線コネクタ 347"/>
        <xdr:cNvCxnSpPr/>
      </xdr:nvCxnSpPr>
      <xdr:spPr>
        <a:xfrm flipV="1">
          <a:off x="10475595" y="8642328"/>
          <a:ext cx="1270" cy="1529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59791</xdr:rowOff>
    </xdr:from>
    <xdr:ext cx="534377" cy="259045"/>
    <xdr:sp macro="" textlink="">
      <xdr:nvSpPr>
        <xdr:cNvPr id="349" name="普通建設事業費最小値テキスト"/>
        <xdr:cNvSpPr txBox="1"/>
      </xdr:nvSpPr>
      <xdr:spPr>
        <a:xfrm>
          <a:off x="10528300" y="1017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55964</xdr:rowOff>
    </xdr:from>
    <xdr:to>
      <xdr:col>55</xdr:col>
      <xdr:colOff>88900</xdr:colOff>
      <xdr:row>59</xdr:row>
      <xdr:rowOff>55964</xdr:rowOff>
    </xdr:to>
    <xdr:cxnSp macro="">
      <xdr:nvCxnSpPr>
        <xdr:cNvPr id="350" name="直線コネクタ 349"/>
        <xdr:cNvCxnSpPr/>
      </xdr:nvCxnSpPr>
      <xdr:spPr>
        <a:xfrm>
          <a:off x="10388600" y="10171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16505</xdr:rowOff>
    </xdr:from>
    <xdr:ext cx="599010" cy="259045"/>
    <xdr:sp macro="" textlink="">
      <xdr:nvSpPr>
        <xdr:cNvPr id="351" name="普通建設事業費最大値テキスト"/>
        <xdr:cNvSpPr txBox="1"/>
      </xdr:nvSpPr>
      <xdr:spPr>
        <a:xfrm>
          <a:off x="10528300" y="841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69828</xdr:rowOff>
    </xdr:from>
    <xdr:to>
      <xdr:col>55</xdr:col>
      <xdr:colOff>88900</xdr:colOff>
      <xdr:row>50</xdr:row>
      <xdr:rowOff>69828</xdr:rowOff>
    </xdr:to>
    <xdr:cxnSp macro="">
      <xdr:nvCxnSpPr>
        <xdr:cNvPr id="352" name="直線コネクタ 351"/>
        <xdr:cNvCxnSpPr/>
      </xdr:nvCxnSpPr>
      <xdr:spPr>
        <a:xfrm>
          <a:off x="10388600" y="864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104556</xdr:rowOff>
    </xdr:from>
    <xdr:to>
      <xdr:col>55</xdr:col>
      <xdr:colOff>0</xdr:colOff>
      <xdr:row>59</xdr:row>
      <xdr:rowOff>3368</xdr:rowOff>
    </xdr:to>
    <xdr:cxnSp macro="">
      <xdr:nvCxnSpPr>
        <xdr:cNvPr id="353" name="直線コネクタ 352"/>
        <xdr:cNvCxnSpPr/>
      </xdr:nvCxnSpPr>
      <xdr:spPr>
        <a:xfrm>
          <a:off x="9639300" y="10048656"/>
          <a:ext cx="838200" cy="7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80918</xdr:rowOff>
    </xdr:from>
    <xdr:ext cx="534377" cy="259045"/>
    <xdr:sp macro="" textlink="">
      <xdr:nvSpPr>
        <xdr:cNvPr id="354" name="普通建設事業費平均値テキスト"/>
        <xdr:cNvSpPr txBox="1"/>
      </xdr:nvSpPr>
      <xdr:spPr>
        <a:xfrm>
          <a:off x="10528300" y="9853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58041</xdr:rowOff>
    </xdr:from>
    <xdr:to>
      <xdr:col>55</xdr:col>
      <xdr:colOff>50800</xdr:colOff>
      <xdr:row>58</xdr:row>
      <xdr:rowOff>159641</xdr:rowOff>
    </xdr:to>
    <xdr:sp macro="" textlink="">
      <xdr:nvSpPr>
        <xdr:cNvPr id="355" name="フローチャート: 判断 354"/>
        <xdr:cNvSpPr/>
      </xdr:nvSpPr>
      <xdr:spPr>
        <a:xfrm>
          <a:off x="10426700" y="1000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104556</xdr:rowOff>
    </xdr:from>
    <xdr:to>
      <xdr:col>50</xdr:col>
      <xdr:colOff>114300</xdr:colOff>
      <xdr:row>59</xdr:row>
      <xdr:rowOff>11194</xdr:rowOff>
    </xdr:to>
    <xdr:cxnSp macro="">
      <xdr:nvCxnSpPr>
        <xdr:cNvPr id="356" name="直線コネクタ 355"/>
        <xdr:cNvCxnSpPr/>
      </xdr:nvCxnSpPr>
      <xdr:spPr>
        <a:xfrm flipV="1">
          <a:off x="8750300" y="10048656"/>
          <a:ext cx="889000" cy="7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31549</xdr:rowOff>
    </xdr:from>
    <xdr:to>
      <xdr:col>50</xdr:col>
      <xdr:colOff>165100</xdr:colOff>
      <xdr:row>58</xdr:row>
      <xdr:rowOff>133149</xdr:rowOff>
    </xdr:to>
    <xdr:sp macro="" textlink="">
      <xdr:nvSpPr>
        <xdr:cNvPr id="357" name="フローチャート: 判断 356"/>
        <xdr:cNvSpPr/>
      </xdr:nvSpPr>
      <xdr:spPr>
        <a:xfrm>
          <a:off x="9588500" y="997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149676</xdr:rowOff>
    </xdr:from>
    <xdr:ext cx="599010" cy="259045"/>
    <xdr:sp macro="" textlink="">
      <xdr:nvSpPr>
        <xdr:cNvPr id="358" name="テキスト ボックス 357"/>
        <xdr:cNvSpPr txBox="1"/>
      </xdr:nvSpPr>
      <xdr:spPr>
        <a:xfrm>
          <a:off x="9339795" y="975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58088</xdr:rowOff>
    </xdr:from>
    <xdr:to>
      <xdr:col>45</xdr:col>
      <xdr:colOff>177800</xdr:colOff>
      <xdr:row>59</xdr:row>
      <xdr:rowOff>11194</xdr:rowOff>
    </xdr:to>
    <xdr:cxnSp macro="">
      <xdr:nvCxnSpPr>
        <xdr:cNvPr id="359" name="直線コネクタ 358"/>
        <xdr:cNvCxnSpPr/>
      </xdr:nvCxnSpPr>
      <xdr:spPr>
        <a:xfrm>
          <a:off x="7861300" y="10002188"/>
          <a:ext cx="889000" cy="12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61737</xdr:rowOff>
    </xdr:from>
    <xdr:to>
      <xdr:col>46</xdr:col>
      <xdr:colOff>38100</xdr:colOff>
      <xdr:row>58</xdr:row>
      <xdr:rowOff>163337</xdr:rowOff>
    </xdr:to>
    <xdr:sp macro="" textlink="">
      <xdr:nvSpPr>
        <xdr:cNvPr id="360" name="フローチャート: 判断 359"/>
        <xdr:cNvSpPr/>
      </xdr:nvSpPr>
      <xdr:spPr>
        <a:xfrm>
          <a:off x="8699500" y="1000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8414</xdr:rowOff>
    </xdr:from>
    <xdr:ext cx="534377" cy="259045"/>
    <xdr:sp macro="" textlink="">
      <xdr:nvSpPr>
        <xdr:cNvPr id="361" name="テキスト ボックス 360"/>
        <xdr:cNvSpPr txBox="1"/>
      </xdr:nvSpPr>
      <xdr:spPr>
        <a:xfrm>
          <a:off x="8483111" y="978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58088</xdr:rowOff>
    </xdr:from>
    <xdr:to>
      <xdr:col>41</xdr:col>
      <xdr:colOff>50800</xdr:colOff>
      <xdr:row>59</xdr:row>
      <xdr:rowOff>7083</xdr:rowOff>
    </xdr:to>
    <xdr:cxnSp macro="">
      <xdr:nvCxnSpPr>
        <xdr:cNvPr id="362" name="直線コネクタ 361"/>
        <xdr:cNvCxnSpPr/>
      </xdr:nvCxnSpPr>
      <xdr:spPr>
        <a:xfrm flipV="1">
          <a:off x="6972300" y="10002188"/>
          <a:ext cx="889000" cy="12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53478</xdr:rowOff>
    </xdr:from>
    <xdr:to>
      <xdr:col>41</xdr:col>
      <xdr:colOff>101600</xdr:colOff>
      <xdr:row>58</xdr:row>
      <xdr:rowOff>155078</xdr:rowOff>
    </xdr:to>
    <xdr:sp macro="" textlink="">
      <xdr:nvSpPr>
        <xdr:cNvPr id="363" name="フローチャート: 判断 362"/>
        <xdr:cNvSpPr/>
      </xdr:nvSpPr>
      <xdr:spPr>
        <a:xfrm>
          <a:off x="7810500" y="999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146205</xdr:rowOff>
    </xdr:from>
    <xdr:ext cx="599010" cy="259045"/>
    <xdr:sp macro="" textlink="">
      <xdr:nvSpPr>
        <xdr:cNvPr id="364" name="テキスト ボックス 363"/>
        <xdr:cNvSpPr txBox="1"/>
      </xdr:nvSpPr>
      <xdr:spPr>
        <a:xfrm>
          <a:off x="7561795" y="1009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26649</xdr:rowOff>
    </xdr:from>
    <xdr:to>
      <xdr:col>36</xdr:col>
      <xdr:colOff>165100</xdr:colOff>
      <xdr:row>58</xdr:row>
      <xdr:rowOff>128249</xdr:rowOff>
    </xdr:to>
    <xdr:sp macro="" textlink="">
      <xdr:nvSpPr>
        <xdr:cNvPr id="365" name="フローチャート: 判断 364"/>
        <xdr:cNvSpPr/>
      </xdr:nvSpPr>
      <xdr:spPr>
        <a:xfrm>
          <a:off x="6921500" y="997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144776</xdr:rowOff>
    </xdr:from>
    <xdr:ext cx="599010" cy="259045"/>
    <xdr:sp macro="" textlink="">
      <xdr:nvSpPr>
        <xdr:cNvPr id="366" name="テキスト ボックス 365"/>
        <xdr:cNvSpPr txBox="1"/>
      </xdr:nvSpPr>
      <xdr:spPr>
        <a:xfrm>
          <a:off x="6672795" y="974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124018</xdr:rowOff>
    </xdr:from>
    <xdr:to>
      <xdr:col>55</xdr:col>
      <xdr:colOff>50800</xdr:colOff>
      <xdr:row>59</xdr:row>
      <xdr:rowOff>54168</xdr:rowOff>
    </xdr:to>
    <xdr:sp macro="" textlink="">
      <xdr:nvSpPr>
        <xdr:cNvPr id="372" name="楕円 371"/>
        <xdr:cNvSpPr/>
      </xdr:nvSpPr>
      <xdr:spPr>
        <a:xfrm>
          <a:off x="10426700" y="1006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38945</xdr:rowOff>
    </xdr:from>
    <xdr:ext cx="534377" cy="259045"/>
    <xdr:sp macro="" textlink="">
      <xdr:nvSpPr>
        <xdr:cNvPr id="373" name="普通建設事業費該当値テキスト"/>
        <xdr:cNvSpPr txBox="1"/>
      </xdr:nvSpPr>
      <xdr:spPr>
        <a:xfrm>
          <a:off x="10528300" y="998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53756</xdr:rowOff>
    </xdr:from>
    <xdr:to>
      <xdr:col>50</xdr:col>
      <xdr:colOff>165100</xdr:colOff>
      <xdr:row>58</xdr:row>
      <xdr:rowOff>155356</xdr:rowOff>
    </xdr:to>
    <xdr:sp macro="" textlink="">
      <xdr:nvSpPr>
        <xdr:cNvPr id="374" name="楕円 373"/>
        <xdr:cNvSpPr/>
      </xdr:nvSpPr>
      <xdr:spPr>
        <a:xfrm>
          <a:off x="9588500" y="999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146483</xdr:rowOff>
    </xdr:from>
    <xdr:ext cx="599010" cy="259045"/>
    <xdr:sp macro="" textlink="">
      <xdr:nvSpPr>
        <xdr:cNvPr id="375" name="テキスト ボックス 374"/>
        <xdr:cNvSpPr txBox="1"/>
      </xdr:nvSpPr>
      <xdr:spPr>
        <a:xfrm>
          <a:off x="9339795" y="1009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131844</xdr:rowOff>
    </xdr:from>
    <xdr:to>
      <xdr:col>46</xdr:col>
      <xdr:colOff>38100</xdr:colOff>
      <xdr:row>59</xdr:row>
      <xdr:rowOff>61994</xdr:rowOff>
    </xdr:to>
    <xdr:sp macro="" textlink="">
      <xdr:nvSpPr>
        <xdr:cNvPr id="376" name="楕円 375"/>
        <xdr:cNvSpPr/>
      </xdr:nvSpPr>
      <xdr:spPr>
        <a:xfrm>
          <a:off x="8699500" y="1007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53121</xdr:rowOff>
    </xdr:from>
    <xdr:ext cx="534377" cy="259045"/>
    <xdr:sp macro="" textlink="">
      <xdr:nvSpPr>
        <xdr:cNvPr id="377" name="テキスト ボックス 376"/>
        <xdr:cNvSpPr txBox="1"/>
      </xdr:nvSpPr>
      <xdr:spPr>
        <a:xfrm>
          <a:off x="8483111" y="1016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7288</xdr:rowOff>
    </xdr:from>
    <xdr:to>
      <xdr:col>41</xdr:col>
      <xdr:colOff>101600</xdr:colOff>
      <xdr:row>58</xdr:row>
      <xdr:rowOff>108888</xdr:rowOff>
    </xdr:to>
    <xdr:sp macro="" textlink="">
      <xdr:nvSpPr>
        <xdr:cNvPr id="378" name="楕円 377"/>
        <xdr:cNvSpPr/>
      </xdr:nvSpPr>
      <xdr:spPr>
        <a:xfrm>
          <a:off x="7810500" y="995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125415</xdr:rowOff>
    </xdr:from>
    <xdr:ext cx="599010" cy="259045"/>
    <xdr:sp macro="" textlink="">
      <xdr:nvSpPr>
        <xdr:cNvPr id="379" name="テキスト ボックス 378"/>
        <xdr:cNvSpPr txBox="1"/>
      </xdr:nvSpPr>
      <xdr:spPr>
        <a:xfrm>
          <a:off x="7561795" y="972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127733</xdr:rowOff>
    </xdr:from>
    <xdr:to>
      <xdr:col>36</xdr:col>
      <xdr:colOff>165100</xdr:colOff>
      <xdr:row>59</xdr:row>
      <xdr:rowOff>57883</xdr:rowOff>
    </xdr:to>
    <xdr:sp macro="" textlink="">
      <xdr:nvSpPr>
        <xdr:cNvPr id="380" name="楕円 379"/>
        <xdr:cNvSpPr/>
      </xdr:nvSpPr>
      <xdr:spPr>
        <a:xfrm>
          <a:off x="6921500" y="1007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49010</xdr:rowOff>
    </xdr:from>
    <xdr:ext cx="534377" cy="259045"/>
    <xdr:sp macro="" textlink="">
      <xdr:nvSpPr>
        <xdr:cNvPr id="381" name="テキスト ボックス 380"/>
        <xdr:cNvSpPr txBox="1"/>
      </xdr:nvSpPr>
      <xdr:spPr>
        <a:xfrm>
          <a:off x="6705111" y="1016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1338</xdr:rowOff>
    </xdr:from>
    <xdr:to>
      <xdr:col>54</xdr:col>
      <xdr:colOff>189865</xdr:colOff>
      <xdr:row>79</xdr:row>
      <xdr:rowOff>98879</xdr:rowOff>
    </xdr:to>
    <xdr:cxnSp macro="">
      <xdr:nvCxnSpPr>
        <xdr:cNvPr id="407" name="直線コネクタ 406"/>
        <xdr:cNvCxnSpPr/>
      </xdr:nvCxnSpPr>
      <xdr:spPr>
        <a:xfrm flipV="1">
          <a:off x="10475595" y="12174288"/>
          <a:ext cx="1270" cy="1469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119465</xdr:rowOff>
    </xdr:from>
    <xdr:ext cx="599010" cy="259045"/>
    <xdr:sp macro="" textlink="">
      <xdr:nvSpPr>
        <xdr:cNvPr id="410" name="普通建設事業費 （ うち新規整備　）最大値テキスト"/>
        <xdr:cNvSpPr txBox="1"/>
      </xdr:nvSpPr>
      <xdr:spPr>
        <a:xfrm>
          <a:off x="10528300" y="1194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1338</xdr:rowOff>
    </xdr:from>
    <xdr:to>
      <xdr:col>55</xdr:col>
      <xdr:colOff>88900</xdr:colOff>
      <xdr:row>71</xdr:row>
      <xdr:rowOff>1338</xdr:rowOff>
    </xdr:to>
    <xdr:cxnSp macro="">
      <xdr:nvCxnSpPr>
        <xdr:cNvPr id="411" name="直線コネクタ 410"/>
        <xdr:cNvCxnSpPr/>
      </xdr:nvCxnSpPr>
      <xdr:spPr>
        <a:xfrm>
          <a:off x="10388600" y="1217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18404</xdr:rowOff>
    </xdr:from>
    <xdr:to>
      <xdr:col>55</xdr:col>
      <xdr:colOff>0</xdr:colOff>
      <xdr:row>79</xdr:row>
      <xdr:rowOff>92190</xdr:rowOff>
    </xdr:to>
    <xdr:cxnSp macro="">
      <xdr:nvCxnSpPr>
        <xdr:cNvPr id="412" name="直線コネクタ 411"/>
        <xdr:cNvCxnSpPr/>
      </xdr:nvCxnSpPr>
      <xdr:spPr>
        <a:xfrm>
          <a:off x="9639300" y="13562954"/>
          <a:ext cx="838200" cy="7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160261</xdr:rowOff>
    </xdr:from>
    <xdr:ext cx="534377" cy="259045"/>
    <xdr:sp macro="" textlink="">
      <xdr:nvSpPr>
        <xdr:cNvPr id="413" name="普通建設事業費 （ うち新規整備　）平均値テキスト"/>
        <xdr:cNvSpPr txBox="1"/>
      </xdr:nvSpPr>
      <xdr:spPr>
        <a:xfrm>
          <a:off x="10528300" y="13361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137384</xdr:rowOff>
    </xdr:from>
    <xdr:to>
      <xdr:col>55</xdr:col>
      <xdr:colOff>50800</xdr:colOff>
      <xdr:row>79</xdr:row>
      <xdr:rowOff>67534</xdr:rowOff>
    </xdr:to>
    <xdr:sp macro="" textlink="">
      <xdr:nvSpPr>
        <xdr:cNvPr id="414" name="フローチャート: 判断 413"/>
        <xdr:cNvSpPr/>
      </xdr:nvSpPr>
      <xdr:spPr>
        <a:xfrm>
          <a:off x="10426700" y="1351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18404</xdr:rowOff>
    </xdr:from>
    <xdr:to>
      <xdr:col>50</xdr:col>
      <xdr:colOff>114300</xdr:colOff>
      <xdr:row>79</xdr:row>
      <xdr:rowOff>71758</xdr:rowOff>
    </xdr:to>
    <xdr:cxnSp macro="">
      <xdr:nvCxnSpPr>
        <xdr:cNvPr id="415" name="直線コネクタ 414"/>
        <xdr:cNvCxnSpPr/>
      </xdr:nvCxnSpPr>
      <xdr:spPr>
        <a:xfrm flipV="1">
          <a:off x="8750300" y="13562954"/>
          <a:ext cx="889000" cy="5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119805</xdr:rowOff>
    </xdr:from>
    <xdr:to>
      <xdr:col>50</xdr:col>
      <xdr:colOff>165100</xdr:colOff>
      <xdr:row>79</xdr:row>
      <xdr:rowOff>49955</xdr:rowOff>
    </xdr:to>
    <xdr:sp macro="" textlink="">
      <xdr:nvSpPr>
        <xdr:cNvPr id="416" name="フローチャート: 判断 415"/>
        <xdr:cNvSpPr/>
      </xdr:nvSpPr>
      <xdr:spPr>
        <a:xfrm>
          <a:off x="95885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66482</xdr:rowOff>
    </xdr:from>
    <xdr:ext cx="534377" cy="259045"/>
    <xdr:sp macro="" textlink="">
      <xdr:nvSpPr>
        <xdr:cNvPr id="417" name="テキスト ボックス 416"/>
        <xdr:cNvSpPr txBox="1"/>
      </xdr:nvSpPr>
      <xdr:spPr>
        <a:xfrm>
          <a:off x="9372111" y="1326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139928</xdr:rowOff>
    </xdr:from>
    <xdr:to>
      <xdr:col>45</xdr:col>
      <xdr:colOff>177800</xdr:colOff>
      <xdr:row>79</xdr:row>
      <xdr:rowOff>71758</xdr:rowOff>
    </xdr:to>
    <xdr:cxnSp macro="">
      <xdr:nvCxnSpPr>
        <xdr:cNvPr id="418" name="直線コネクタ 417"/>
        <xdr:cNvCxnSpPr/>
      </xdr:nvCxnSpPr>
      <xdr:spPr>
        <a:xfrm>
          <a:off x="7861300" y="13513028"/>
          <a:ext cx="889000" cy="10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163497</xdr:rowOff>
    </xdr:from>
    <xdr:to>
      <xdr:col>46</xdr:col>
      <xdr:colOff>38100</xdr:colOff>
      <xdr:row>79</xdr:row>
      <xdr:rowOff>93647</xdr:rowOff>
    </xdr:to>
    <xdr:sp macro="" textlink="">
      <xdr:nvSpPr>
        <xdr:cNvPr id="419" name="フローチャート: 判断 418"/>
        <xdr:cNvSpPr/>
      </xdr:nvSpPr>
      <xdr:spPr>
        <a:xfrm>
          <a:off x="8699500" y="1353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110174</xdr:rowOff>
    </xdr:from>
    <xdr:ext cx="534377" cy="259045"/>
    <xdr:sp macro="" textlink="">
      <xdr:nvSpPr>
        <xdr:cNvPr id="420" name="テキスト ボックス 419"/>
        <xdr:cNvSpPr txBox="1"/>
      </xdr:nvSpPr>
      <xdr:spPr>
        <a:xfrm>
          <a:off x="8483111" y="1331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153944</xdr:rowOff>
    </xdr:from>
    <xdr:to>
      <xdr:col>41</xdr:col>
      <xdr:colOff>101600</xdr:colOff>
      <xdr:row>79</xdr:row>
      <xdr:rowOff>84094</xdr:rowOff>
    </xdr:to>
    <xdr:sp macro="" textlink="">
      <xdr:nvSpPr>
        <xdr:cNvPr id="421" name="フローチャート: 判断 420"/>
        <xdr:cNvSpPr/>
      </xdr:nvSpPr>
      <xdr:spPr>
        <a:xfrm>
          <a:off x="7810500" y="1352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75221</xdr:rowOff>
    </xdr:from>
    <xdr:ext cx="534377" cy="259045"/>
    <xdr:sp macro="" textlink="">
      <xdr:nvSpPr>
        <xdr:cNvPr id="422" name="テキスト ボックス 421"/>
        <xdr:cNvSpPr txBox="1"/>
      </xdr:nvSpPr>
      <xdr:spPr>
        <a:xfrm>
          <a:off x="7594111" y="1361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41390</xdr:rowOff>
    </xdr:from>
    <xdr:to>
      <xdr:col>55</xdr:col>
      <xdr:colOff>50800</xdr:colOff>
      <xdr:row>79</xdr:row>
      <xdr:rowOff>142990</xdr:rowOff>
    </xdr:to>
    <xdr:sp macro="" textlink="">
      <xdr:nvSpPr>
        <xdr:cNvPr id="428" name="楕円 427"/>
        <xdr:cNvSpPr/>
      </xdr:nvSpPr>
      <xdr:spPr>
        <a:xfrm>
          <a:off x="10426700" y="135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127767</xdr:rowOff>
    </xdr:from>
    <xdr:ext cx="469744" cy="259045"/>
    <xdr:sp macro="" textlink="">
      <xdr:nvSpPr>
        <xdr:cNvPr id="429" name="普通建設事業費 （ うち新規整備　）該当値テキスト"/>
        <xdr:cNvSpPr txBox="1"/>
      </xdr:nvSpPr>
      <xdr:spPr>
        <a:xfrm>
          <a:off x="10528300" y="135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139054</xdr:rowOff>
    </xdr:from>
    <xdr:to>
      <xdr:col>50</xdr:col>
      <xdr:colOff>165100</xdr:colOff>
      <xdr:row>79</xdr:row>
      <xdr:rowOff>69204</xdr:rowOff>
    </xdr:to>
    <xdr:sp macro="" textlink="">
      <xdr:nvSpPr>
        <xdr:cNvPr id="430" name="楕円 429"/>
        <xdr:cNvSpPr/>
      </xdr:nvSpPr>
      <xdr:spPr>
        <a:xfrm>
          <a:off x="9588500" y="1351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60331</xdr:rowOff>
    </xdr:from>
    <xdr:ext cx="534377" cy="259045"/>
    <xdr:sp macro="" textlink="">
      <xdr:nvSpPr>
        <xdr:cNvPr id="431" name="テキスト ボックス 430"/>
        <xdr:cNvSpPr txBox="1"/>
      </xdr:nvSpPr>
      <xdr:spPr>
        <a:xfrm>
          <a:off x="9372111" y="1360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20958</xdr:rowOff>
    </xdr:from>
    <xdr:to>
      <xdr:col>46</xdr:col>
      <xdr:colOff>38100</xdr:colOff>
      <xdr:row>79</xdr:row>
      <xdr:rowOff>122558</xdr:rowOff>
    </xdr:to>
    <xdr:sp macro="" textlink="">
      <xdr:nvSpPr>
        <xdr:cNvPr id="432" name="楕円 431"/>
        <xdr:cNvSpPr/>
      </xdr:nvSpPr>
      <xdr:spPr>
        <a:xfrm>
          <a:off x="8699500" y="1356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113685</xdr:rowOff>
    </xdr:from>
    <xdr:ext cx="534377" cy="259045"/>
    <xdr:sp macro="" textlink="">
      <xdr:nvSpPr>
        <xdr:cNvPr id="433" name="テキスト ボックス 432"/>
        <xdr:cNvSpPr txBox="1"/>
      </xdr:nvSpPr>
      <xdr:spPr>
        <a:xfrm>
          <a:off x="8483111" y="1365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89128</xdr:rowOff>
    </xdr:from>
    <xdr:to>
      <xdr:col>41</xdr:col>
      <xdr:colOff>101600</xdr:colOff>
      <xdr:row>79</xdr:row>
      <xdr:rowOff>19278</xdr:rowOff>
    </xdr:to>
    <xdr:sp macro="" textlink="">
      <xdr:nvSpPr>
        <xdr:cNvPr id="434" name="楕円 433"/>
        <xdr:cNvSpPr/>
      </xdr:nvSpPr>
      <xdr:spPr>
        <a:xfrm>
          <a:off x="7810500" y="1346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35805</xdr:rowOff>
    </xdr:from>
    <xdr:ext cx="534377" cy="259045"/>
    <xdr:sp macro="" textlink="">
      <xdr:nvSpPr>
        <xdr:cNvPr id="435" name="テキスト ボックス 434"/>
        <xdr:cNvSpPr txBox="1"/>
      </xdr:nvSpPr>
      <xdr:spPr>
        <a:xfrm>
          <a:off x="7594111" y="1323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86951</xdr:rowOff>
    </xdr:from>
    <xdr:to>
      <xdr:col>54</xdr:col>
      <xdr:colOff>189865</xdr:colOff>
      <xdr:row>98</xdr:row>
      <xdr:rowOff>36373</xdr:rowOff>
    </xdr:to>
    <xdr:cxnSp macro="">
      <xdr:nvCxnSpPr>
        <xdr:cNvPr id="459" name="直線コネクタ 458"/>
        <xdr:cNvCxnSpPr/>
      </xdr:nvCxnSpPr>
      <xdr:spPr>
        <a:xfrm flipV="1">
          <a:off x="10475595" y="15517451"/>
          <a:ext cx="1270" cy="1321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40200</xdr:rowOff>
    </xdr:from>
    <xdr:ext cx="469744" cy="259045"/>
    <xdr:sp macro="" textlink="">
      <xdr:nvSpPr>
        <xdr:cNvPr id="460" name="普通建設事業費 （ うち更新整備　）最小値テキスト"/>
        <xdr:cNvSpPr txBox="1"/>
      </xdr:nvSpPr>
      <xdr:spPr>
        <a:xfrm>
          <a:off x="10528300" y="1684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36373</xdr:rowOff>
    </xdr:from>
    <xdr:to>
      <xdr:col>55</xdr:col>
      <xdr:colOff>88900</xdr:colOff>
      <xdr:row>98</xdr:row>
      <xdr:rowOff>36373</xdr:rowOff>
    </xdr:to>
    <xdr:cxnSp macro="">
      <xdr:nvCxnSpPr>
        <xdr:cNvPr id="461" name="直線コネクタ 460"/>
        <xdr:cNvCxnSpPr/>
      </xdr:nvCxnSpPr>
      <xdr:spPr>
        <a:xfrm>
          <a:off x="10388600" y="168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33628</xdr:rowOff>
    </xdr:from>
    <xdr:ext cx="534377" cy="259045"/>
    <xdr:sp macro="" textlink="">
      <xdr:nvSpPr>
        <xdr:cNvPr id="462" name="普通建設事業費 （ うち更新整備　）最大値テキスト"/>
        <xdr:cNvSpPr txBox="1"/>
      </xdr:nvSpPr>
      <xdr:spPr>
        <a:xfrm>
          <a:off x="10528300" y="1529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86951</xdr:rowOff>
    </xdr:from>
    <xdr:to>
      <xdr:col>55</xdr:col>
      <xdr:colOff>88900</xdr:colOff>
      <xdr:row>90</xdr:row>
      <xdr:rowOff>86951</xdr:rowOff>
    </xdr:to>
    <xdr:cxnSp macro="">
      <xdr:nvCxnSpPr>
        <xdr:cNvPr id="463" name="直線コネクタ 462"/>
        <xdr:cNvCxnSpPr/>
      </xdr:nvCxnSpPr>
      <xdr:spPr>
        <a:xfrm>
          <a:off x="10388600" y="1551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54260</xdr:rowOff>
    </xdr:from>
    <xdr:to>
      <xdr:col>55</xdr:col>
      <xdr:colOff>0</xdr:colOff>
      <xdr:row>94</xdr:row>
      <xdr:rowOff>72358</xdr:rowOff>
    </xdr:to>
    <xdr:cxnSp macro="">
      <xdr:nvCxnSpPr>
        <xdr:cNvPr id="464" name="直線コネクタ 463"/>
        <xdr:cNvCxnSpPr/>
      </xdr:nvCxnSpPr>
      <xdr:spPr>
        <a:xfrm flipV="1">
          <a:off x="9639300" y="16170560"/>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118933</xdr:rowOff>
    </xdr:from>
    <xdr:ext cx="534377" cy="259045"/>
    <xdr:sp macro="" textlink="">
      <xdr:nvSpPr>
        <xdr:cNvPr id="465" name="普通建設事業費 （ うち更新整備　）平均値テキスト"/>
        <xdr:cNvSpPr txBox="1"/>
      </xdr:nvSpPr>
      <xdr:spPr>
        <a:xfrm>
          <a:off x="10528300" y="16235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140506</xdr:rowOff>
    </xdr:from>
    <xdr:to>
      <xdr:col>55</xdr:col>
      <xdr:colOff>50800</xdr:colOff>
      <xdr:row>95</xdr:row>
      <xdr:rowOff>70656</xdr:rowOff>
    </xdr:to>
    <xdr:sp macro="" textlink="">
      <xdr:nvSpPr>
        <xdr:cNvPr id="466" name="フローチャート: 判断 465"/>
        <xdr:cNvSpPr/>
      </xdr:nvSpPr>
      <xdr:spPr>
        <a:xfrm>
          <a:off x="10426700" y="162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72358</xdr:rowOff>
    </xdr:from>
    <xdr:to>
      <xdr:col>50</xdr:col>
      <xdr:colOff>114300</xdr:colOff>
      <xdr:row>98</xdr:row>
      <xdr:rowOff>12579</xdr:rowOff>
    </xdr:to>
    <xdr:cxnSp macro="">
      <xdr:nvCxnSpPr>
        <xdr:cNvPr id="467" name="直線コネクタ 466"/>
        <xdr:cNvCxnSpPr/>
      </xdr:nvCxnSpPr>
      <xdr:spPr>
        <a:xfrm flipV="1">
          <a:off x="8750300" y="16188658"/>
          <a:ext cx="889000" cy="62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123210</xdr:rowOff>
    </xdr:from>
    <xdr:to>
      <xdr:col>50</xdr:col>
      <xdr:colOff>165100</xdr:colOff>
      <xdr:row>96</xdr:row>
      <xdr:rowOff>53360</xdr:rowOff>
    </xdr:to>
    <xdr:sp macro="" textlink="">
      <xdr:nvSpPr>
        <xdr:cNvPr id="468" name="フローチャート: 判断 467"/>
        <xdr:cNvSpPr/>
      </xdr:nvSpPr>
      <xdr:spPr>
        <a:xfrm>
          <a:off x="9588500" y="1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44487</xdr:rowOff>
    </xdr:from>
    <xdr:ext cx="534377" cy="259045"/>
    <xdr:sp macro="" textlink="">
      <xdr:nvSpPr>
        <xdr:cNvPr id="469" name="テキスト ボックス 468"/>
        <xdr:cNvSpPr txBox="1"/>
      </xdr:nvSpPr>
      <xdr:spPr>
        <a:xfrm>
          <a:off x="9372111" y="1650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34125</xdr:rowOff>
    </xdr:from>
    <xdr:to>
      <xdr:col>45</xdr:col>
      <xdr:colOff>177800</xdr:colOff>
      <xdr:row>98</xdr:row>
      <xdr:rowOff>12579</xdr:rowOff>
    </xdr:to>
    <xdr:cxnSp macro="">
      <xdr:nvCxnSpPr>
        <xdr:cNvPr id="470" name="直線コネクタ 469"/>
        <xdr:cNvCxnSpPr/>
      </xdr:nvCxnSpPr>
      <xdr:spPr>
        <a:xfrm>
          <a:off x="7861300" y="16493325"/>
          <a:ext cx="889000" cy="32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68478</xdr:rowOff>
    </xdr:from>
    <xdr:to>
      <xdr:col>46</xdr:col>
      <xdr:colOff>38100</xdr:colOff>
      <xdr:row>94</xdr:row>
      <xdr:rowOff>170078</xdr:rowOff>
    </xdr:to>
    <xdr:sp macro="" textlink="">
      <xdr:nvSpPr>
        <xdr:cNvPr id="471" name="フローチャート: 判断 470"/>
        <xdr:cNvSpPr/>
      </xdr:nvSpPr>
      <xdr:spPr>
        <a:xfrm>
          <a:off x="8699500" y="1618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15155</xdr:rowOff>
    </xdr:from>
    <xdr:ext cx="534377" cy="259045"/>
    <xdr:sp macro="" textlink="">
      <xdr:nvSpPr>
        <xdr:cNvPr id="472" name="テキスト ボックス 471"/>
        <xdr:cNvSpPr txBox="1"/>
      </xdr:nvSpPr>
      <xdr:spPr>
        <a:xfrm>
          <a:off x="8483111" y="1596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53753</xdr:rowOff>
    </xdr:from>
    <xdr:to>
      <xdr:col>41</xdr:col>
      <xdr:colOff>101600</xdr:colOff>
      <xdr:row>94</xdr:row>
      <xdr:rowOff>155353</xdr:rowOff>
    </xdr:to>
    <xdr:sp macro="" textlink="">
      <xdr:nvSpPr>
        <xdr:cNvPr id="473" name="フローチャート: 判断 472"/>
        <xdr:cNvSpPr/>
      </xdr:nvSpPr>
      <xdr:spPr>
        <a:xfrm>
          <a:off x="7810500" y="161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430</xdr:rowOff>
    </xdr:from>
    <xdr:ext cx="534377" cy="259045"/>
    <xdr:sp macro="" textlink="">
      <xdr:nvSpPr>
        <xdr:cNvPr id="474" name="テキスト ボックス 473"/>
        <xdr:cNvSpPr txBox="1"/>
      </xdr:nvSpPr>
      <xdr:spPr>
        <a:xfrm>
          <a:off x="7594111" y="1594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3460</xdr:rowOff>
    </xdr:from>
    <xdr:to>
      <xdr:col>55</xdr:col>
      <xdr:colOff>50800</xdr:colOff>
      <xdr:row>94</xdr:row>
      <xdr:rowOff>105060</xdr:rowOff>
    </xdr:to>
    <xdr:sp macro="" textlink="">
      <xdr:nvSpPr>
        <xdr:cNvPr id="480" name="楕円 479"/>
        <xdr:cNvSpPr/>
      </xdr:nvSpPr>
      <xdr:spPr>
        <a:xfrm>
          <a:off x="10426700" y="1611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26337</xdr:rowOff>
    </xdr:from>
    <xdr:ext cx="534377" cy="259045"/>
    <xdr:sp macro="" textlink="">
      <xdr:nvSpPr>
        <xdr:cNvPr id="481" name="普通建設事業費 （ うち更新整備　）該当値テキスト"/>
        <xdr:cNvSpPr txBox="1"/>
      </xdr:nvSpPr>
      <xdr:spPr>
        <a:xfrm>
          <a:off x="10528300" y="1597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21558</xdr:rowOff>
    </xdr:from>
    <xdr:to>
      <xdr:col>50</xdr:col>
      <xdr:colOff>165100</xdr:colOff>
      <xdr:row>94</xdr:row>
      <xdr:rowOff>123158</xdr:rowOff>
    </xdr:to>
    <xdr:sp macro="" textlink="">
      <xdr:nvSpPr>
        <xdr:cNvPr id="482" name="楕円 481"/>
        <xdr:cNvSpPr/>
      </xdr:nvSpPr>
      <xdr:spPr>
        <a:xfrm>
          <a:off x="9588500" y="1613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139685</xdr:rowOff>
    </xdr:from>
    <xdr:ext cx="534377" cy="259045"/>
    <xdr:sp macro="" textlink="">
      <xdr:nvSpPr>
        <xdr:cNvPr id="483" name="テキスト ボックス 482"/>
        <xdr:cNvSpPr txBox="1"/>
      </xdr:nvSpPr>
      <xdr:spPr>
        <a:xfrm>
          <a:off x="9372111" y="159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133229</xdr:rowOff>
    </xdr:from>
    <xdr:to>
      <xdr:col>46</xdr:col>
      <xdr:colOff>38100</xdr:colOff>
      <xdr:row>98</xdr:row>
      <xdr:rowOff>63379</xdr:rowOff>
    </xdr:to>
    <xdr:sp macro="" textlink="">
      <xdr:nvSpPr>
        <xdr:cNvPr id="484" name="楕円 483"/>
        <xdr:cNvSpPr/>
      </xdr:nvSpPr>
      <xdr:spPr>
        <a:xfrm>
          <a:off x="8699500" y="1676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54506</xdr:rowOff>
    </xdr:from>
    <xdr:ext cx="534377" cy="259045"/>
    <xdr:sp macro="" textlink="">
      <xdr:nvSpPr>
        <xdr:cNvPr id="485" name="テキスト ボックス 484"/>
        <xdr:cNvSpPr txBox="1"/>
      </xdr:nvSpPr>
      <xdr:spPr>
        <a:xfrm>
          <a:off x="8483111" y="1685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154775</xdr:rowOff>
    </xdr:from>
    <xdr:to>
      <xdr:col>41</xdr:col>
      <xdr:colOff>101600</xdr:colOff>
      <xdr:row>96</xdr:row>
      <xdr:rowOff>84925</xdr:rowOff>
    </xdr:to>
    <xdr:sp macro="" textlink="">
      <xdr:nvSpPr>
        <xdr:cNvPr id="486" name="楕円 485"/>
        <xdr:cNvSpPr/>
      </xdr:nvSpPr>
      <xdr:spPr>
        <a:xfrm>
          <a:off x="7810500" y="1644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76052</xdr:rowOff>
    </xdr:from>
    <xdr:ext cx="534377" cy="259045"/>
    <xdr:sp macro="" textlink="">
      <xdr:nvSpPr>
        <xdr:cNvPr id="487" name="テキスト ボックス 486"/>
        <xdr:cNvSpPr txBox="1"/>
      </xdr:nvSpPr>
      <xdr:spPr>
        <a:xfrm>
          <a:off x="7594111" y="1653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18218</xdr:rowOff>
    </xdr:from>
    <xdr:to>
      <xdr:col>85</xdr:col>
      <xdr:colOff>126364</xdr:colOff>
      <xdr:row>39</xdr:row>
      <xdr:rowOff>44450</xdr:rowOff>
    </xdr:to>
    <xdr:cxnSp macro="">
      <xdr:nvCxnSpPr>
        <xdr:cNvPr id="511" name="直線コネクタ 510"/>
        <xdr:cNvCxnSpPr/>
      </xdr:nvCxnSpPr>
      <xdr:spPr>
        <a:xfrm flipV="1">
          <a:off x="16317595" y="5161718"/>
          <a:ext cx="1269" cy="156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136345</xdr:rowOff>
    </xdr:from>
    <xdr:ext cx="534377" cy="259045"/>
    <xdr:sp macro="" textlink="">
      <xdr:nvSpPr>
        <xdr:cNvPr id="514" name="災害復旧事業費最大値テキスト"/>
        <xdr:cNvSpPr txBox="1"/>
      </xdr:nvSpPr>
      <xdr:spPr>
        <a:xfrm>
          <a:off x="16370300" y="49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18218</xdr:rowOff>
    </xdr:from>
    <xdr:to>
      <xdr:col>86</xdr:col>
      <xdr:colOff>25400</xdr:colOff>
      <xdr:row>30</xdr:row>
      <xdr:rowOff>18218</xdr:rowOff>
    </xdr:to>
    <xdr:cxnSp macro="">
      <xdr:nvCxnSpPr>
        <xdr:cNvPr id="515" name="直線コネクタ 514"/>
        <xdr:cNvCxnSpPr/>
      </xdr:nvCxnSpPr>
      <xdr:spPr>
        <a:xfrm>
          <a:off x="16230600" y="5161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138995</xdr:rowOff>
    </xdr:from>
    <xdr:to>
      <xdr:col>85</xdr:col>
      <xdr:colOff>127000</xdr:colOff>
      <xdr:row>39</xdr:row>
      <xdr:rowOff>44450</xdr:rowOff>
    </xdr:to>
    <xdr:cxnSp macro="">
      <xdr:nvCxnSpPr>
        <xdr:cNvPr id="516" name="直線コネクタ 515"/>
        <xdr:cNvCxnSpPr/>
      </xdr:nvCxnSpPr>
      <xdr:spPr>
        <a:xfrm flipV="1">
          <a:off x="15481300" y="6654095"/>
          <a:ext cx="838200" cy="7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71334</xdr:rowOff>
    </xdr:from>
    <xdr:ext cx="469744" cy="259045"/>
    <xdr:sp macro="" textlink="">
      <xdr:nvSpPr>
        <xdr:cNvPr id="517" name="災害復旧事業費平均値テキスト"/>
        <xdr:cNvSpPr txBox="1"/>
      </xdr:nvSpPr>
      <xdr:spPr>
        <a:xfrm>
          <a:off x="16370300" y="6414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48457</xdr:rowOff>
    </xdr:from>
    <xdr:to>
      <xdr:col>85</xdr:col>
      <xdr:colOff>177800</xdr:colOff>
      <xdr:row>38</xdr:row>
      <xdr:rowOff>150057</xdr:rowOff>
    </xdr:to>
    <xdr:sp macro="" textlink="">
      <xdr:nvSpPr>
        <xdr:cNvPr id="518" name="フローチャート: 判断 517"/>
        <xdr:cNvSpPr/>
      </xdr:nvSpPr>
      <xdr:spPr>
        <a:xfrm>
          <a:off x="162687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38297</xdr:rowOff>
    </xdr:from>
    <xdr:to>
      <xdr:col>81</xdr:col>
      <xdr:colOff>50800</xdr:colOff>
      <xdr:row>39</xdr:row>
      <xdr:rowOff>44450</xdr:rowOff>
    </xdr:to>
    <xdr:cxnSp macro="">
      <xdr:nvCxnSpPr>
        <xdr:cNvPr id="519" name="直線コネクタ 518"/>
        <xdr:cNvCxnSpPr/>
      </xdr:nvCxnSpPr>
      <xdr:spPr>
        <a:xfrm>
          <a:off x="14592300" y="6724847"/>
          <a:ext cx="8890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26073</xdr:rowOff>
    </xdr:from>
    <xdr:to>
      <xdr:col>81</xdr:col>
      <xdr:colOff>101600</xdr:colOff>
      <xdr:row>38</xdr:row>
      <xdr:rowOff>127673</xdr:rowOff>
    </xdr:to>
    <xdr:sp macro="" textlink="">
      <xdr:nvSpPr>
        <xdr:cNvPr id="520" name="フローチャート: 判断 519"/>
        <xdr:cNvSpPr/>
      </xdr:nvSpPr>
      <xdr:spPr>
        <a:xfrm>
          <a:off x="15430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144200</xdr:rowOff>
    </xdr:from>
    <xdr:ext cx="469744" cy="259045"/>
    <xdr:sp macro="" textlink="">
      <xdr:nvSpPr>
        <xdr:cNvPr id="521" name="テキスト ボックス 520"/>
        <xdr:cNvSpPr txBox="1"/>
      </xdr:nvSpPr>
      <xdr:spPr>
        <a:xfrm>
          <a:off x="15246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38297</xdr:rowOff>
    </xdr:from>
    <xdr:to>
      <xdr:col>76</xdr:col>
      <xdr:colOff>114300</xdr:colOff>
      <xdr:row>39</xdr:row>
      <xdr:rowOff>39078</xdr:rowOff>
    </xdr:to>
    <xdr:cxnSp macro="">
      <xdr:nvCxnSpPr>
        <xdr:cNvPr id="522" name="直線コネクタ 521"/>
        <xdr:cNvCxnSpPr/>
      </xdr:nvCxnSpPr>
      <xdr:spPr>
        <a:xfrm flipV="1">
          <a:off x="13703300" y="6724847"/>
          <a:ext cx="8890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83642</xdr:rowOff>
    </xdr:from>
    <xdr:to>
      <xdr:col>76</xdr:col>
      <xdr:colOff>165100</xdr:colOff>
      <xdr:row>39</xdr:row>
      <xdr:rowOff>13792</xdr:rowOff>
    </xdr:to>
    <xdr:sp macro="" textlink="">
      <xdr:nvSpPr>
        <xdr:cNvPr id="523" name="フローチャート: 判断 522"/>
        <xdr:cNvSpPr/>
      </xdr:nvSpPr>
      <xdr:spPr>
        <a:xfrm>
          <a:off x="14541500" y="6598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30319</xdr:rowOff>
    </xdr:from>
    <xdr:ext cx="469744" cy="259045"/>
    <xdr:sp macro="" textlink="">
      <xdr:nvSpPr>
        <xdr:cNvPr id="524" name="テキスト ボックス 523"/>
        <xdr:cNvSpPr txBox="1"/>
      </xdr:nvSpPr>
      <xdr:spPr>
        <a:xfrm>
          <a:off x="14357428" y="637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35858</xdr:rowOff>
    </xdr:from>
    <xdr:to>
      <xdr:col>71</xdr:col>
      <xdr:colOff>177800</xdr:colOff>
      <xdr:row>39</xdr:row>
      <xdr:rowOff>39078</xdr:rowOff>
    </xdr:to>
    <xdr:cxnSp macro="">
      <xdr:nvCxnSpPr>
        <xdr:cNvPr id="525" name="直線コネクタ 524"/>
        <xdr:cNvCxnSpPr/>
      </xdr:nvCxnSpPr>
      <xdr:spPr>
        <a:xfrm>
          <a:off x="12814300" y="6722408"/>
          <a:ext cx="889000" cy="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19406</xdr:rowOff>
    </xdr:from>
    <xdr:to>
      <xdr:col>72</xdr:col>
      <xdr:colOff>38100</xdr:colOff>
      <xdr:row>38</xdr:row>
      <xdr:rowOff>121006</xdr:rowOff>
    </xdr:to>
    <xdr:sp macro="" textlink="">
      <xdr:nvSpPr>
        <xdr:cNvPr id="526" name="フローチャート: 判断 525"/>
        <xdr:cNvSpPr/>
      </xdr:nvSpPr>
      <xdr:spPr>
        <a:xfrm>
          <a:off x="13652500" y="653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137533</xdr:rowOff>
    </xdr:from>
    <xdr:ext cx="469744" cy="259045"/>
    <xdr:sp macro="" textlink="">
      <xdr:nvSpPr>
        <xdr:cNvPr id="527" name="テキスト ボックス 526"/>
        <xdr:cNvSpPr txBox="1"/>
      </xdr:nvSpPr>
      <xdr:spPr>
        <a:xfrm>
          <a:off x="13468428" y="630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26606</xdr:rowOff>
    </xdr:from>
    <xdr:to>
      <xdr:col>67</xdr:col>
      <xdr:colOff>101600</xdr:colOff>
      <xdr:row>38</xdr:row>
      <xdr:rowOff>128206</xdr:rowOff>
    </xdr:to>
    <xdr:sp macro="" textlink="">
      <xdr:nvSpPr>
        <xdr:cNvPr id="528" name="フローチャート: 判断 527"/>
        <xdr:cNvSpPr/>
      </xdr:nvSpPr>
      <xdr:spPr>
        <a:xfrm>
          <a:off x="12763500" y="654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144734</xdr:rowOff>
    </xdr:from>
    <xdr:ext cx="469744" cy="259045"/>
    <xdr:sp macro="" textlink="">
      <xdr:nvSpPr>
        <xdr:cNvPr id="529" name="テキスト ボックス 528"/>
        <xdr:cNvSpPr txBox="1"/>
      </xdr:nvSpPr>
      <xdr:spPr>
        <a:xfrm>
          <a:off x="12579428" y="631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88195</xdr:rowOff>
    </xdr:from>
    <xdr:to>
      <xdr:col>85</xdr:col>
      <xdr:colOff>177800</xdr:colOff>
      <xdr:row>39</xdr:row>
      <xdr:rowOff>18345</xdr:rowOff>
    </xdr:to>
    <xdr:sp macro="" textlink="">
      <xdr:nvSpPr>
        <xdr:cNvPr id="535" name="楕円 534"/>
        <xdr:cNvSpPr/>
      </xdr:nvSpPr>
      <xdr:spPr>
        <a:xfrm>
          <a:off x="16268700" y="660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26884</xdr:rowOff>
    </xdr:from>
    <xdr:ext cx="469744" cy="259045"/>
    <xdr:sp macro="" textlink="">
      <xdr:nvSpPr>
        <xdr:cNvPr id="536" name="災害復旧事業費該当値テキスト"/>
        <xdr:cNvSpPr txBox="1"/>
      </xdr:nvSpPr>
      <xdr:spPr>
        <a:xfrm>
          <a:off x="16370300" y="65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158947</xdr:rowOff>
    </xdr:from>
    <xdr:to>
      <xdr:col>76</xdr:col>
      <xdr:colOff>165100</xdr:colOff>
      <xdr:row>39</xdr:row>
      <xdr:rowOff>89097</xdr:rowOff>
    </xdr:to>
    <xdr:sp macro="" textlink="">
      <xdr:nvSpPr>
        <xdr:cNvPr id="539" name="楕円 538"/>
        <xdr:cNvSpPr/>
      </xdr:nvSpPr>
      <xdr:spPr>
        <a:xfrm>
          <a:off x="14541500" y="667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80224</xdr:rowOff>
    </xdr:from>
    <xdr:ext cx="378565" cy="259045"/>
    <xdr:sp macro="" textlink="">
      <xdr:nvSpPr>
        <xdr:cNvPr id="540" name="テキスト ボックス 539"/>
        <xdr:cNvSpPr txBox="1"/>
      </xdr:nvSpPr>
      <xdr:spPr>
        <a:xfrm>
          <a:off x="14403017" y="6766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159728</xdr:rowOff>
    </xdr:from>
    <xdr:to>
      <xdr:col>72</xdr:col>
      <xdr:colOff>38100</xdr:colOff>
      <xdr:row>39</xdr:row>
      <xdr:rowOff>89878</xdr:rowOff>
    </xdr:to>
    <xdr:sp macro="" textlink="">
      <xdr:nvSpPr>
        <xdr:cNvPr id="541" name="楕円 540"/>
        <xdr:cNvSpPr/>
      </xdr:nvSpPr>
      <xdr:spPr>
        <a:xfrm>
          <a:off x="13652500" y="667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81005</xdr:rowOff>
    </xdr:from>
    <xdr:ext cx="378565" cy="259045"/>
    <xdr:sp macro="" textlink="">
      <xdr:nvSpPr>
        <xdr:cNvPr id="542" name="テキスト ボックス 541"/>
        <xdr:cNvSpPr txBox="1"/>
      </xdr:nvSpPr>
      <xdr:spPr>
        <a:xfrm>
          <a:off x="13514017" y="6767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156508</xdr:rowOff>
    </xdr:from>
    <xdr:to>
      <xdr:col>67</xdr:col>
      <xdr:colOff>101600</xdr:colOff>
      <xdr:row>39</xdr:row>
      <xdr:rowOff>86658</xdr:rowOff>
    </xdr:to>
    <xdr:sp macro="" textlink="">
      <xdr:nvSpPr>
        <xdr:cNvPr id="543" name="楕円 542"/>
        <xdr:cNvSpPr/>
      </xdr:nvSpPr>
      <xdr:spPr>
        <a:xfrm>
          <a:off x="12763500" y="66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77785</xdr:rowOff>
    </xdr:from>
    <xdr:ext cx="378565" cy="259045"/>
    <xdr:sp macro="" textlink="">
      <xdr:nvSpPr>
        <xdr:cNvPr id="544" name="テキスト ボックス 543"/>
        <xdr:cNvSpPr txBox="1"/>
      </xdr:nvSpPr>
      <xdr:spPr>
        <a:xfrm>
          <a:off x="12625017" y="6764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6" name="テキスト ボックス 605"/>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8" name="テキスト ボックス 60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0" name="テキスト ボックス 60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49571</xdr:rowOff>
    </xdr:from>
    <xdr:to>
      <xdr:col>85</xdr:col>
      <xdr:colOff>126364</xdr:colOff>
      <xdr:row>79</xdr:row>
      <xdr:rowOff>72827</xdr:rowOff>
    </xdr:to>
    <xdr:cxnSp macro="">
      <xdr:nvCxnSpPr>
        <xdr:cNvPr id="616" name="直線コネクタ 615"/>
        <xdr:cNvCxnSpPr/>
      </xdr:nvCxnSpPr>
      <xdr:spPr>
        <a:xfrm flipV="1">
          <a:off x="16317595" y="12051071"/>
          <a:ext cx="1269" cy="15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76654</xdr:rowOff>
    </xdr:from>
    <xdr:ext cx="534377" cy="259045"/>
    <xdr:sp macro="" textlink="">
      <xdr:nvSpPr>
        <xdr:cNvPr id="617" name="公債費最小値テキスト"/>
        <xdr:cNvSpPr txBox="1"/>
      </xdr:nvSpPr>
      <xdr:spPr>
        <a:xfrm>
          <a:off x="16370300" y="1362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72827</xdr:rowOff>
    </xdr:from>
    <xdr:to>
      <xdr:col>86</xdr:col>
      <xdr:colOff>25400</xdr:colOff>
      <xdr:row>79</xdr:row>
      <xdr:rowOff>72827</xdr:rowOff>
    </xdr:to>
    <xdr:cxnSp macro="">
      <xdr:nvCxnSpPr>
        <xdr:cNvPr id="618" name="直線コネクタ 617"/>
        <xdr:cNvCxnSpPr/>
      </xdr:nvCxnSpPr>
      <xdr:spPr>
        <a:xfrm>
          <a:off x="16230600" y="1361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167698</xdr:rowOff>
    </xdr:from>
    <xdr:ext cx="599010" cy="259045"/>
    <xdr:sp macro="" textlink="">
      <xdr:nvSpPr>
        <xdr:cNvPr id="619" name="公債費最大値テキスト"/>
        <xdr:cNvSpPr txBox="1"/>
      </xdr:nvSpPr>
      <xdr:spPr>
        <a:xfrm>
          <a:off x="16370300" y="1182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49571</xdr:rowOff>
    </xdr:from>
    <xdr:to>
      <xdr:col>86</xdr:col>
      <xdr:colOff>25400</xdr:colOff>
      <xdr:row>70</xdr:row>
      <xdr:rowOff>49571</xdr:rowOff>
    </xdr:to>
    <xdr:cxnSp macro="">
      <xdr:nvCxnSpPr>
        <xdr:cNvPr id="620" name="直線コネクタ 619"/>
        <xdr:cNvCxnSpPr/>
      </xdr:nvCxnSpPr>
      <xdr:spPr>
        <a:xfrm>
          <a:off x="16230600" y="120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20264</xdr:rowOff>
    </xdr:from>
    <xdr:to>
      <xdr:col>85</xdr:col>
      <xdr:colOff>127000</xdr:colOff>
      <xdr:row>75</xdr:row>
      <xdr:rowOff>26512</xdr:rowOff>
    </xdr:to>
    <xdr:cxnSp macro="">
      <xdr:nvCxnSpPr>
        <xdr:cNvPr id="621" name="直線コネクタ 620"/>
        <xdr:cNvCxnSpPr/>
      </xdr:nvCxnSpPr>
      <xdr:spPr>
        <a:xfrm flipV="1">
          <a:off x="15481300" y="12879014"/>
          <a:ext cx="8382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34028</xdr:rowOff>
    </xdr:from>
    <xdr:ext cx="534377" cy="259045"/>
    <xdr:sp macro="" textlink="">
      <xdr:nvSpPr>
        <xdr:cNvPr id="622" name="公債費平均値テキスト"/>
        <xdr:cNvSpPr txBox="1"/>
      </xdr:nvSpPr>
      <xdr:spPr>
        <a:xfrm>
          <a:off x="16370300" y="13064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55601</xdr:rowOff>
    </xdr:from>
    <xdr:to>
      <xdr:col>85</xdr:col>
      <xdr:colOff>177800</xdr:colOff>
      <xdr:row>76</xdr:row>
      <xdr:rowOff>157201</xdr:rowOff>
    </xdr:to>
    <xdr:sp macro="" textlink="">
      <xdr:nvSpPr>
        <xdr:cNvPr id="623" name="フローチャート: 判断 622"/>
        <xdr:cNvSpPr/>
      </xdr:nvSpPr>
      <xdr:spPr>
        <a:xfrm>
          <a:off x="16268700" y="130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26512</xdr:rowOff>
    </xdr:from>
    <xdr:to>
      <xdr:col>81</xdr:col>
      <xdr:colOff>50800</xdr:colOff>
      <xdr:row>75</xdr:row>
      <xdr:rowOff>47788</xdr:rowOff>
    </xdr:to>
    <xdr:cxnSp macro="">
      <xdr:nvCxnSpPr>
        <xdr:cNvPr id="624" name="直線コネクタ 623"/>
        <xdr:cNvCxnSpPr/>
      </xdr:nvCxnSpPr>
      <xdr:spPr>
        <a:xfrm flipV="1">
          <a:off x="14592300" y="12885262"/>
          <a:ext cx="889000" cy="2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55997</xdr:rowOff>
    </xdr:from>
    <xdr:to>
      <xdr:col>81</xdr:col>
      <xdr:colOff>101600</xdr:colOff>
      <xdr:row>76</xdr:row>
      <xdr:rowOff>157597</xdr:rowOff>
    </xdr:to>
    <xdr:sp macro="" textlink="">
      <xdr:nvSpPr>
        <xdr:cNvPr id="625" name="フローチャート: 判断 624"/>
        <xdr:cNvSpPr/>
      </xdr:nvSpPr>
      <xdr:spPr>
        <a:xfrm>
          <a:off x="15430500" y="1308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148724</xdr:rowOff>
    </xdr:from>
    <xdr:ext cx="534377" cy="259045"/>
    <xdr:sp macro="" textlink="">
      <xdr:nvSpPr>
        <xdr:cNvPr id="626" name="テキスト ボックス 625"/>
        <xdr:cNvSpPr txBox="1"/>
      </xdr:nvSpPr>
      <xdr:spPr>
        <a:xfrm>
          <a:off x="15214111" y="1317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47788</xdr:rowOff>
    </xdr:from>
    <xdr:to>
      <xdr:col>76</xdr:col>
      <xdr:colOff>114300</xdr:colOff>
      <xdr:row>75</xdr:row>
      <xdr:rowOff>86345</xdr:rowOff>
    </xdr:to>
    <xdr:cxnSp macro="">
      <xdr:nvCxnSpPr>
        <xdr:cNvPr id="627" name="直線コネクタ 626"/>
        <xdr:cNvCxnSpPr/>
      </xdr:nvCxnSpPr>
      <xdr:spPr>
        <a:xfrm flipV="1">
          <a:off x="13703300" y="12906538"/>
          <a:ext cx="889000" cy="3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13295</xdr:rowOff>
    </xdr:from>
    <xdr:to>
      <xdr:col>76</xdr:col>
      <xdr:colOff>165100</xdr:colOff>
      <xdr:row>74</xdr:row>
      <xdr:rowOff>114895</xdr:rowOff>
    </xdr:to>
    <xdr:sp macro="" textlink="">
      <xdr:nvSpPr>
        <xdr:cNvPr id="628" name="フローチャート: 判断 627"/>
        <xdr:cNvSpPr/>
      </xdr:nvSpPr>
      <xdr:spPr>
        <a:xfrm>
          <a:off x="14541500" y="1270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131422</xdr:rowOff>
    </xdr:from>
    <xdr:ext cx="534377" cy="259045"/>
    <xdr:sp macro="" textlink="">
      <xdr:nvSpPr>
        <xdr:cNvPr id="629" name="テキスト ボックス 628"/>
        <xdr:cNvSpPr txBox="1"/>
      </xdr:nvSpPr>
      <xdr:spPr>
        <a:xfrm>
          <a:off x="14325111" y="1247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66487</xdr:rowOff>
    </xdr:from>
    <xdr:to>
      <xdr:col>71</xdr:col>
      <xdr:colOff>177800</xdr:colOff>
      <xdr:row>75</xdr:row>
      <xdr:rowOff>86345</xdr:rowOff>
    </xdr:to>
    <xdr:cxnSp macro="">
      <xdr:nvCxnSpPr>
        <xdr:cNvPr id="630" name="直線コネクタ 629"/>
        <xdr:cNvCxnSpPr/>
      </xdr:nvCxnSpPr>
      <xdr:spPr>
        <a:xfrm>
          <a:off x="12814300" y="12925237"/>
          <a:ext cx="889000" cy="1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162906</xdr:rowOff>
    </xdr:from>
    <xdr:to>
      <xdr:col>72</xdr:col>
      <xdr:colOff>38100</xdr:colOff>
      <xdr:row>74</xdr:row>
      <xdr:rowOff>93056</xdr:rowOff>
    </xdr:to>
    <xdr:sp macro="" textlink="">
      <xdr:nvSpPr>
        <xdr:cNvPr id="631" name="フローチャート: 判断 630"/>
        <xdr:cNvSpPr/>
      </xdr:nvSpPr>
      <xdr:spPr>
        <a:xfrm>
          <a:off x="13652500" y="1267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109583</xdr:rowOff>
    </xdr:from>
    <xdr:ext cx="534377" cy="259045"/>
    <xdr:sp macro="" textlink="">
      <xdr:nvSpPr>
        <xdr:cNvPr id="632" name="テキスト ボックス 631"/>
        <xdr:cNvSpPr txBox="1"/>
      </xdr:nvSpPr>
      <xdr:spPr>
        <a:xfrm>
          <a:off x="13436111" y="1245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139786</xdr:rowOff>
    </xdr:from>
    <xdr:to>
      <xdr:col>67</xdr:col>
      <xdr:colOff>101600</xdr:colOff>
      <xdr:row>74</xdr:row>
      <xdr:rowOff>69936</xdr:rowOff>
    </xdr:to>
    <xdr:sp macro="" textlink="">
      <xdr:nvSpPr>
        <xdr:cNvPr id="633" name="フローチャート: 判断 632"/>
        <xdr:cNvSpPr/>
      </xdr:nvSpPr>
      <xdr:spPr>
        <a:xfrm>
          <a:off x="12763500" y="1265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86463</xdr:rowOff>
    </xdr:from>
    <xdr:ext cx="534377" cy="259045"/>
    <xdr:sp macro="" textlink="">
      <xdr:nvSpPr>
        <xdr:cNvPr id="634" name="テキスト ボックス 633"/>
        <xdr:cNvSpPr txBox="1"/>
      </xdr:nvSpPr>
      <xdr:spPr>
        <a:xfrm>
          <a:off x="12547111" y="1243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140914</xdr:rowOff>
    </xdr:from>
    <xdr:to>
      <xdr:col>85</xdr:col>
      <xdr:colOff>177800</xdr:colOff>
      <xdr:row>75</xdr:row>
      <xdr:rowOff>71064</xdr:rowOff>
    </xdr:to>
    <xdr:sp macro="" textlink="">
      <xdr:nvSpPr>
        <xdr:cNvPr id="640" name="楕円 639"/>
        <xdr:cNvSpPr/>
      </xdr:nvSpPr>
      <xdr:spPr>
        <a:xfrm>
          <a:off x="16268700" y="128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163791</xdr:rowOff>
    </xdr:from>
    <xdr:ext cx="534377" cy="259045"/>
    <xdr:sp macro="" textlink="">
      <xdr:nvSpPr>
        <xdr:cNvPr id="641" name="公債費該当値テキスト"/>
        <xdr:cNvSpPr txBox="1"/>
      </xdr:nvSpPr>
      <xdr:spPr>
        <a:xfrm>
          <a:off x="16370300" y="1267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147162</xdr:rowOff>
    </xdr:from>
    <xdr:to>
      <xdr:col>81</xdr:col>
      <xdr:colOff>101600</xdr:colOff>
      <xdr:row>75</xdr:row>
      <xdr:rowOff>77312</xdr:rowOff>
    </xdr:to>
    <xdr:sp macro="" textlink="">
      <xdr:nvSpPr>
        <xdr:cNvPr id="642" name="楕円 641"/>
        <xdr:cNvSpPr/>
      </xdr:nvSpPr>
      <xdr:spPr>
        <a:xfrm>
          <a:off x="15430500" y="1283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93839</xdr:rowOff>
    </xdr:from>
    <xdr:ext cx="534377" cy="259045"/>
    <xdr:sp macro="" textlink="">
      <xdr:nvSpPr>
        <xdr:cNvPr id="643" name="テキスト ボックス 642"/>
        <xdr:cNvSpPr txBox="1"/>
      </xdr:nvSpPr>
      <xdr:spPr>
        <a:xfrm>
          <a:off x="15214111" y="1260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168438</xdr:rowOff>
    </xdr:from>
    <xdr:to>
      <xdr:col>76</xdr:col>
      <xdr:colOff>165100</xdr:colOff>
      <xdr:row>75</xdr:row>
      <xdr:rowOff>98588</xdr:rowOff>
    </xdr:to>
    <xdr:sp macro="" textlink="">
      <xdr:nvSpPr>
        <xdr:cNvPr id="644" name="楕円 643"/>
        <xdr:cNvSpPr/>
      </xdr:nvSpPr>
      <xdr:spPr>
        <a:xfrm>
          <a:off x="14541500" y="1285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89715</xdr:rowOff>
    </xdr:from>
    <xdr:ext cx="534377" cy="259045"/>
    <xdr:sp macro="" textlink="">
      <xdr:nvSpPr>
        <xdr:cNvPr id="645" name="テキスト ボックス 644"/>
        <xdr:cNvSpPr txBox="1"/>
      </xdr:nvSpPr>
      <xdr:spPr>
        <a:xfrm>
          <a:off x="14325111" y="1294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35545</xdr:rowOff>
    </xdr:from>
    <xdr:to>
      <xdr:col>72</xdr:col>
      <xdr:colOff>38100</xdr:colOff>
      <xdr:row>75</xdr:row>
      <xdr:rowOff>137145</xdr:rowOff>
    </xdr:to>
    <xdr:sp macro="" textlink="">
      <xdr:nvSpPr>
        <xdr:cNvPr id="646" name="楕円 645"/>
        <xdr:cNvSpPr/>
      </xdr:nvSpPr>
      <xdr:spPr>
        <a:xfrm>
          <a:off x="13652500" y="1289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128272</xdr:rowOff>
    </xdr:from>
    <xdr:ext cx="534377" cy="259045"/>
    <xdr:sp macro="" textlink="">
      <xdr:nvSpPr>
        <xdr:cNvPr id="647" name="テキスト ボックス 646"/>
        <xdr:cNvSpPr txBox="1"/>
      </xdr:nvSpPr>
      <xdr:spPr>
        <a:xfrm>
          <a:off x="13436111" y="1298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15687</xdr:rowOff>
    </xdr:from>
    <xdr:to>
      <xdr:col>67</xdr:col>
      <xdr:colOff>101600</xdr:colOff>
      <xdr:row>75</xdr:row>
      <xdr:rowOff>117287</xdr:rowOff>
    </xdr:to>
    <xdr:sp macro="" textlink="">
      <xdr:nvSpPr>
        <xdr:cNvPr id="648" name="楕円 647"/>
        <xdr:cNvSpPr/>
      </xdr:nvSpPr>
      <xdr:spPr>
        <a:xfrm>
          <a:off x="12763500" y="1287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108414</xdr:rowOff>
    </xdr:from>
    <xdr:ext cx="534377" cy="259045"/>
    <xdr:sp macro="" textlink="">
      <xdr:nvSpPr>
        <xdr:cNvPr id="649" name="テキスト ボックス 648"/>
        <xdr:cNvSpPr txBox="1"/>
      </xdr:nvSpPr>
      <xdr:spPr>
        <a:xfrm>
          <a:off x="12547111" y="1296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3" name="テキスト ボックス 66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56114</xdr:rowOff>
    </xdr:from>
    <xdr:to>
      <xdr:col>85</xdr:col>
      <xdr:colOff>126364</xdr:colOff>
      <xdr:row>98</xdr:row>
      <xdr:rowOff>138658</xdr:rowOff>
    </xdr:to>
    <xdr:cxnSp macro="">
      <xdr:nvCxnSpPr>
        <xdr:cNvPr id="671" name="直線コネクタ 670"/>
        <xdr:cNvCxnSpPr/>
      </xdr:nvCxnSpPr>
      <xdr:spPr>
        <a:xfrm flipV="1">
          <a:off x="16317595" y="15486614"/>
          <a:ext cx="1269" cy="1454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142485</xdr:rowOff>
    </xdr:from>
    <xdr:ext cx="378565" cy="259045"/>
    <xdr:sp macro="" textlink="">
      <xdr:nvSpPr>
        <xdr:cNvPr id="672" name="積立金最小値テキスト"/>
        <xdr:cNvSpPr txBox="1"/>
      </xdr:nvSpPr>
      <xdr:spPr>
        <a:xfrm>
          <a:off x="16370300" y="16944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138658</xdr:rowOff>
    </xdr:from>
    <xdr:to>
      <xdr:col>86</xdr:col>
      <xdr:colOff>25400</xdr:colOff>
      <xdr:row>98</xdr:row>
      <xdr:rowOff>138658</xdr:rowOff>
    </xdr:to>
    <xdr:cxnSp macro="">
      <xdr:nvCxnSpPr>
        <xdr:cNvPr id="673" name="直線コネクタ 672"/>
        <xdr:cNvCxnSpPr/>
      </xdr:nvCxnSpPr>
      <xdr:spPr>
        <a:xfrm>
          <a:off x="16230600" y="16940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2791</xdr:rowOff>
    </xdr:from>
    <xdr:ext cx="599010" cy="259045"/>
    <xdr:sp macro="" textlink="">
      <xdr:nvSpPr>
        <xdr:cNvPr id="674" name="積立金最大値テキスト"/>
        <xdr:cNvSpPr txBox="1"/>
      </xdr:nvSpPr>
      <xdr:spPr>
        <a:xfrm>
          <a:off x="16370300" y="1526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56114</xdr:rowOff>
    </xdr:from>
    <xdr:to>
      <xdr:col>86</xdr:col>
      <xdr:colOff>25400</xdr:colOff>
      <xdr:row>90</xdr:row>
      <xdr:rowOff>56114</xdr:rowOff>
    </xdr:to>
    <xdr:cxnSp macro="">
      <xdr:nvCxnSpPr>
        <xdr:cNvPr id="675" name="直線コネクタ 674"/>
        <xdr:cNvCxnSpPr/>
      </xdr:nvCxnSpPr>
      <xdr:spPr>
        <a:xfrm>
          <a:off x="16230600" y="1548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66036</xdr:rowOff>
    </xdr:from>
    <xdr:to>
      <xdr:col>85</xdr:col>
      <xdr:colOff>127000</xdr:colOff>
      <xdr:row>97</xdr:row>
      <xdr:rowOff>125426</xdr:rowOff>
    </xdr:to>
    <xdr:cxnSp macro="">
      <xdr:nvCxnSpPr>
        <xdr:cNvPr id="676" name="直線コネクタ 675"/>
        <xdr:cNvCxnSpPr/>
      </xdr:nvCxnSpPr>
      <xdr:spPr>
        <a:xfrm>
          <a:off x="15481300" y="16696686"/>
          <a:ext cx="838200" cy="5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84473</xdr:rowOff>
    </xdr:from>
    <xdr:ext cx="534377" cy="259045"/>
    <xdr:sp macro="" textlink="">
      <xdr:nvSpPr>
        <xdr:cNvPr id="677" name="積立金平均値テキスト"/>
        <xdr:cNvSpPr txBox="1"/>
      </xdr:nvSpPr>
      <xdr:spPr>
        <a:xfrm>
          <a:off x="16370300" y="1654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61596</xdr:rowOff>
    </xdr:from>
    <xdr:to>
      <xdr:col>85</xdr:col>
      <xdr:colOff>177800</xdr:colOff>
      <xdr:row>97</xdr:row>
      <xdr:rowOff>163196</xdr:rowOff>
    </xdr:to>
    <xdr:sp macro="" textlink="">
      <xdr:nvSpPr>
        <xdr:cNvPr id="678" name="フローチャート: 判断 677"/>
        <xdr:cNvSpPr/>
      </xdr:nvSpPr>
      <xdr:spPr>
        <a:xfrm>
          <a:off x="16268700" y="1669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150718</xdr:rowOff>
    </xdr:from>
    <xdr:to>
      <xdr:col>81</xdr:col>
      <xdr:colOff>50800</xdr:colOff>
      <xdr:row>97</xdr:row>
      <xdr:rowOff>66036</xdr:rowOff>
    </xdr:to>
    <xdr:cxnSp macro="">
      <xdr:nvCxnSpPr>
        <xdr:cNvPr id="679" name="直線コネクタ 678"/>
        <xdr:cNvCxnSpPr/>
      </xdr:nvCxnSpPr>
      <xdr:spPr>
        <a:xfrm>
          <a:off x="14592300" y="16609918"/>
          <a:ext cx="889000" cy="8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78422</xdr:rowOff>
    </xdr:from>
    <xdr:to>
      <xdr:col>81</xdr:col>
      <xdr:colOff>101600</xdr:colOff>
      <xdr:row>97</xdr:row>
      <xdr:rowOff>8572</xdr:rowOff>
    </xdr:to>
    <xdr:sp macro="" textlink="">
      <xdr:nvSpPr>
        <xdr:cNvPr id="680" name="フローチャート: 判断 679"/>
        <xdr:cNvSpPr/>
      </xdr:nvSpPr>
      <xdr:spPr>
        <a:xfrm>
          <a:off x="15430500" y="1653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25099</xdr:rowOff>
    </xdr:from>
    <xdr:ext cx="534377" cy="259045"/>
    <xdr:sp macro="" textlink="">
      <xdr:nvSpPr>
        <xdr:cNvPr id="681" name="テキスト ボックス 680"/>
        <xdr:cNvSpPr txBox="1"/>
      </xdr:nvSpPr>
      <xdr:spPr>
        <a:xfrm>
          <a:off x="15214111" y="1631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150718</xdr:rowOff>
    </xdr:from>
    <xdr:to>
      <xdr:col>76</xdr:col>
      <xdr:colOff>114300</xdr:colOff>
      <xdr:row>97</xdr:row>
      <xdr:rowOff>13184</xdr:rowOff>
    </xdr:to>
    <xdr:cxnSp macro="">
      <xdr:nvCxnSpPr>
        <xdr:cNvPr id="682" name="直線コネクタ 681"/>
        <xdr:cNvCxnSpPr/>
      </xdr:nvCxnSpPr>
      <xdr:spPr>
        <a:xfrm flipV="1">
          <a:off x="13703300" y="16609918"/>
          <a:ext cx="889000" cy="3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147824</xdr:rowOff>
    </xdr:from>
    <xdr:to>
      <xdr:col>76</xdr:col>
      <xdr:colOff>165100</xdr:colOff>
      <xdr:row>97</xdr:row>
      <xdr:rowOff>77974</xdr:rowOff>
    </xdr:to>
    <xdr:sp macro="" textlink="">
      <xdr:nvSpPr>
        <xdr:cNvPr id="683" name="フローチャート: 判断 682"/>
        <xdr:cNvSpPr/>
      </xdr:nvSpPr>
      <xdr:spPr>
        <a:xfrm>
          <a:off x="14541500" y="1660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69101</xdr:rowOff>
    </xdr:from>
    <xdr:ext cx="534377" cy="259045"/>
    <xdr:sp macro="" textlink="">
      <xdr:nvSpPr>
        <xdr:cNvPr id="684" name="テキスト ボックス 683"/>
        <xdr:cNvSpPr txBox="1"/>
      </xdr:nvSpPr>
      <xdr:spPr>
        <a:xfrm>
          <a:off x="14325111" y="1669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142325</xdr:rowOff>
    </xdr:from>
    <xdr:to>
      <xdr:col>71</xdr:col>
      <xdr:colOff>177800</xdr:colOff>
      <xdr:row>97</xdr:row>
      <xdr:rowOff>13184</xdr:rowOff>
    </xdr:to>
    <xdr:cxnSp macro="">
      <xdr:nvCxnSpPr>
        <xdr:cNvPr id="685" name="直線コネクタ 684"/>
        <xdr:cNvCxnSpPr/>
      </xdr:nvCxnSpPr>
      <xdr:spPr>
        <a:xfrm>
          <a:off x="12814300" y="16601525"/>
          <a:ext cx="889000" cy="4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28897</xdr:rowOff>
    </xdr:from>
    <xdr:to>
      <xdr:col>72</xdr:col>
      <xdr:colOff>38100</xdr:colOff>
      <xdr:row>97</xdr:row>
      <xdr:rowOff>130497</xdr:rowOff>
    </xdr:to>
    <xdr:sp macro="" textlink="">
      <xdr:nvSpPr>
        <xdr:cNvPr id="686" name="フローチャート: 判断 685"/>
        <xdr:cNvSpPr/>
      </xdr:nvSpPr>
      <xdr:spPr>
        <a:xfrm>
          <a:off x="13652500" y="1665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121624</xdr:rowOff>
    </xdr:from>
    <xdr:ext cx="534377" cy="259045"/>
    <xdr:sp macro="" textlink="">
      <xdr:nvSpPr>
        <xdr:cNvPr id="687" name="テキスト ボックス 686"/>
        <xdr:cNvSpPr txBox="1"/>
      </xdr:nvSpPr>
      <xdr:spPr>
        <a:xfrm>
          <a:off x="13436111" y="1675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140701</xdr:rowOff>
    </xdr:from>
    <xdr:to>
      <xdr:col>67</xdr:col>
      <xdr:colOff>101600</xdr:colOff>
      <xdr:row>97</xdr:row>
      <xdr:rowOff>70851</xdr:rowOff>
    </xdr:to>
    <xdr:sp macro="" textlink="">
      <xdr:nvSpPr>
        <xdr:cNvPr id="688" name="フローチャート: 判断 687"/>
        <xdr:cNvSpPr/>
      </xdr:nvSpPr>
      <xdr:spPr>
        <a:xfrm>
          <a:off x="12763500" y="1659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61978</xdr:rowOff>
    </xdr:from>
    <xdr:ext cx="534377" cy="259045"/>
    <xdr:sp macro="" textlink="">
      <xdr:nvSpPr>
        <xdr:cNvPr id="689" name="テキスト ボックス 688"/>
        <xdr:cNvSpPr txBox="1"/>
      </xdr:nvSpPr>
      <xdr:spPr>
        <a:xfrm>
          <a:off x="12547111" y="1669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74626</xdr:rowOff>
    </xdr:from>
    <xdr:to>
      <xdr:col>85</xdr:col>
      <xdr:colOff>177800</xdr:colOff>
      <xdr:row>98</xdr:row>
      <xdr:rowOff>4776</xdr:rowOff>
    </xdr:to>
    <xdr:sp macro="" textlink="">
      <xdr:nvSpPr>
        <xdr:cNvPr id="695" name="楕円 694"/>
        <xdr:cNvSpPr/>
      </xdr:nvSpPr>
      <xdr:spPr>
        <a:xfrm>
          <a:off x="16268700" y="1670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53053</xdr:rowOff>
    </xdr:from>
    <xdr:ext cx="534377" cy="259045"/>
    <xdr:sp macro="" textlink="">
      <xdr:nvSpPr>
        <xdr:cNvPr id="696" name="積立金該当値テキスト"/>
        <xdr:cNvSpPr txBox="1"/>
      </xdr:nvSpPr>
      <xdr:spPr>
        <a:xfrm>
          <a:off x="16370300" y="1668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15236</xdr:rowOff>
    </xdr:from>
    <xdr:to>
      <xdr:col>81</xdr:col>
      <xdr:colOff>101600</xdr:colOff>
      <xdr:row>97</xdr:row>
      <xdr:rowOff>116836</xdr:rowOff>
    </xdr:to>
    <xdr:sp macro="" textlink="">
      <xdr:nvSpPr>
        <xdr:cNvPr id="697" name="楕円 696"/>
        <xdr:cNvSpPr/>
      </xdr:nvSpPr>
      <xdr:spPr>
        <a:xfrm>
          <a:off x="15430500" y="1664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107963</xdr:rowOff>
    </xdr:from>
    <xdr:ext cx="534377" cy="259045"/>
    <xdr:sp macro="" textlink="">
      <xdr:nvSpPr>
        <xdr:cNvPr id="698" name="テキスト ボックス 697"/>
        <xdr:cNvSpPr txBox="1"/>
      </xdr:nvSpPr>
      <xdr:spPr>
        <a:xfrm>
          <a:off x="15214111" y="1673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99918</xdr:rowOff>
    </xdr:from>
    <xdr:to>
      <xdr:col>76</xdr:col>
      <xdr:colOff>165100</xdr:colOff>
      <xdr:row>97</xdr:row>
      <xdr:rowOff>30068</xdr:rowOff>
    </xdr:to>
    <xdr:sp macro="" textlink="">
      <xdr:nvSpPr>
        <xdr:cNvPr id="699" name="楕円 698"/>
        <xdr:cNvSpPr/>
      </xdr:nvSpPr>
      <xdr:spPr>
        <a:xfrm>
          <a:off x="14541500" y="1655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46595</xdr:rowOff>
    </xdr:from>
    <xdr:ext cx="534377" cy="259045"/>
    <xdr:sp macro="" textlink="">
      <xdr:nvSpPr>
        <xdr:cNvPr id="700" name="テキスト ボックス 699"/>
        <xdr:cNvSpPr txBox="1"/>
      </xdr:nvSpPr>
      <xdr:spPr>
        <a:xfrm>
          <a:off x="14325111" y="1633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133834</xdr:rowOff>
    </xdr:from>
    <xdr:to>
      <xdr:col>72</xdr:col>
      <xdr:colOff>38100</xdr:colOff>
      <xdr:row>97</xdr:row>
      <xdr:rowOff>63984</xdr:rowOff>
    </xdr:to>
    <xdr:sp macro="" textlink="">
      <xdr:nvSpPr>
        <xdr:cNvPr id="701" name="楕円 700"/>
        <xdr:cNvSpPr/>
      </xdr:nvSpPr>
      <xdr:spPr>
        <a:xfrm>
          <a:off x="13652500" y="1659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80511</xdr:rowOff>
    </xdr:from>
    <xdr:ext cx="534377" cy="259045"/>
    <xdr:sp macro="" textlink="">
      <xdr:nvSpPr>
        <xdr:cNvPr id="702" name="テキスト ボックス 701"/>
        <xdr:cNvSpPr txBox="1"/>
      </xdr:nvSpPr>
      <xdr:spPr>
        <a:xfrm>
          <a:off x="13436111" y="1636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91525</xdr:rowOff>
    </xdr:from>
    <xdr:to>
      <xdr:col>67</xdr:col>
      <xdr:colOff>101600</xdr:colOff>
      <xdr:row>97</xdr:row>
      <xdr:rowOff>21675</xdr:rowOff>
    </xdr:to>
    <xdr:sp macro="" textlink="">
      <xdr:nvSpPr>
        <xdr:cNvPr id="703" name="楕円 702"/>
        <xdr:cNvSpPr/>
      </xdr:nvSpPr>
      <xdr:spPr>
        <a:xfrm>
          <a:off x="12763500" y="1655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38202</xdr:rowOff>
    </xdr:from>
    <xdr:ext cx="534377" cy="259045"/>
    <xdr:sp macro="" textlink="">
      <xdr:nvSpPr>
        <xdr:cNvPr id="704" name="テキスト ボックス 703"/>
        <xdr:cNvSpPr txBox="1"/>
      </xdr:nvSpPr>
      <xdr:spPr>
        <a:xfrm>
          <a:off x="12547111" y="1632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113011</xdr:rowOff>
    </xdr:from>
    <xdr:to>
      <xdr:col>116</xdr:col>
      <xdr:colOff>62864</xdr:colOff>
      <xdr:row>38</xdr:row>
      <xdr:rowOff>25400</xdr:rowOff>
    </xdr:to>
    <xdr:cxnSp macro="">
      <xdr:nvCxnSpPr>
        <xdr:cNvPr id="724" name="直線コネクタ 723"/>
        <xdr:cNvCxnSpPr/>
      </xdr:nvCxnSpPr>
      <xdr:spPr>
        <a:xfrm flipV="1">
          <a:off x="22159595" y="5256511"/>
          <a:ext cx="1269" cy="128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5"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59688</xdr:rowOff>
    </xdr:from>
    <xdr:ext cx="534377" cy="259045"/>
    <xdr:sp macro="" textlink="">
      <xdr:nvSpPr>
        <xdr:cNvPr id="727" name="投資及び出資金最大値テキスト"/>
        <xdr:cNvSpPr txBox="1"/>
      </xdr:nvSpPr>
      <xdr:spPr>
        <a:xfrm>
          <a:off x="22212300" y="503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113011</xdr:rowOff>
    </xdr:from>
    <xdr:to>
      <xdr:col>116</xdr:col>
      <xdr:colOff>152400</xdr:colOff>
      <xdr:row>30</xdr:row>
      <xdr:rowOff>113011</xdr:rowOff>
    </xdr:to>
    <xdr:cxnSp macro="">
      <xdr:nvCxnSpPr>
        <xdr:cNvPr id="728" name="直線コネクタ 727"/>
        <xdr:cNvCxnSpPr/>
      </xdr:nvCxnSpPr>
      <xdr:spPr>
        <a:xfrm>
          <a:off x="22072600" y="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24771</xdr:rowOff>
    </xdr:from>
    <xdr:to>
      <xdr:col>116</xdr:col>
      <xdr:colOff>63500</xdr:colOff>
      <xdr:row>38</xdr:row>
      <xdr:rowOff>25400</xdr:rowOff>
    </xdr:to>
    <xdr:cxnSp macro="">
      <xdr:nvCxnSpPr>
        <xdr:cNvPr id="729" name="直線コネクタ 728"/>
        <xdr:cNvCxnSpPr/>
      </xdr:nvCxnSpPr>
      <xdr:spPr>
        <a:xfrm flipV="1">
          <a:off x="21323300" y="6539871"/>
          <a:ext cx="8382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7307</xdr:rowOff>
    </xdr:from>
    <xdr:ext cx="469744" cy="259045"/>
    <xdr:sp macro="" textlink="">
      <xdr:nvSpPr>
        <xdr:cNvPr id="730" name="投資及び出資金平均値テキスト"/>
        <xdr:cNvSpPr txBox="1"/>
      </xdr:nvSpPr>
      <xdr:spPr>
        <a:xfrm>
          <a:off x="22212300" y="6179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155880</xdr:rowOff>
    </xdr:from>
    <xdr:to>
      <xdr:col>116</xdr:col>
      <xdr:colOff>114300</xdr:colOff>
      <xdr:row>37</xdr:row>
      <xdr:rowOff>86030</xdr:rowOff>
    </xdr:to>
    <xdr:sp macro="" textlink="">
      <xdr:nvSpPr>
        <xdr:cNvPr id="731" name="フローチャート: 判断 730"/>
        <xdr:cNvSpPr/>
      </xdr:nvSpPr>
      <xdr:spPr>
        <a:xfrm>
          <a:off x="22110700" y="63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162852</xdr:rowOff>
    </xdr:from>
    <xdr:to>
      <xdr:col>112</xdr:col>
      <xdr:colOff>38100</xdr:colOff>
      <xdr:row>37</xdr:row>
      <xdr:rowOff>93002</xdr:rowOff>
    </xdr:to>
    <xdr:sp macro="" textlink="">
      <xdr:nvSpPr>
        <xdr:cNvPr id="733" name="フローチャート: 判断 732"/>
        <xdr:cNvSpPr/>
      </xdr:nvSpPr>
      <xdr:spPr>
        <a:xfrm>
          <a:off x="212725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109529</xdr:rowOff>
    </xdr:from>
    <xdr:ext cx="469744" cy="259045"/>
    <xdr:sp macro="" textlink="">
      <xdr:nvSpPr>
        <xdr:cNvPr id="734" name="テキスト ボックス 733"/>
        <xdr:cNvSpPr txBox="1"/>
      </xdr:nvSpPr>
      <xdr:spPr>
        <a:xfrm>
          <a:off x="21088428" y="611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30778</xdr:rowOff>
    </xdr:from>
    <xdr:to>
      <xdr:col>107</xdr:col>
      <xdr:colOff>101600</xdr:colOff>
      <xdr:row>37</xdr:row>
      <xdr:rowOff>132378</xdr:rowOff>
    </xdr:to>
    <xdr:sp macro="" textlink="">
      <xdr:nvSpPr>
        <xdr:cNvPr id="736" name="フローチャート: 判断 735"/>
        <xdr:cNvSpPr/>
      </xdr:nvSpPr>
      <xdr:spPr>
        <a:xfrm>
          <a:off x="20383500" y="637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148905</xdr:rowOff>
    </xdr:from>
    <xdr:ext cx="469744" cy="259045"/>
    <xdr:sp macro="" textlink="">
      <xdr:nvSpPr>
        <xdr:cNvPr id="737" name="テキスト ボックス 736"/>
        <xdr:cNvSpPr txBox="1"/>
      </xdr:nvSpPr>
      <xdr:spPr>
        <a:xfrm>
          <a:off x="20199428" y="614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88551</xdr:rowOff>
    </xdr:from>
    <xdr:to>
      <xdr:col>102</xdr:col>
      <xdr:colOff>114300</xdr:colOff>
      <xdr:row>38</xdr:row>
      <xdr:rowOff>25400</xdr:rowOff>
    </xdr:to>
    <xdr:cxnSp macro="">
      <xdr:nvCxnSpPr>
        <xdr:cNvPr id="738" name="直線コネクタ 737"/>
        <xdr:cNvCxnSpPr/>
      </xdr:nvCxnSpPr>
      <xdr:spPr>
        <a:xfrm>
          <a:off x="18656300" y="6432201"/>
          <a:ext cx="889000" cy="10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43752</xdr:rowOff>
    </xdr:from>
    <xdr:to>
      <xdr:col>102</xdr:col>
      <xdr:colOff>165100</xdr:colOff>
      <xdr:row>37</xdr:row>
      <xdr:rowOff>145352</xdr:rowOff>
    </xdr:to>
    <xdr:sp macro="" textlink="">
      <xdr:nvSpPr>
        <xdr:cNvPr id="739" name="フローチャート: 判断 738"/>
        <xdr:cNvSpPr/>
      </xdr:nvSpPr>
      <xdr:spPr>
        <a:xfrm>
          <a:off x="19494500" y="638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161879</xdr:rowOff>
    </xdr:from>
    <xdr:ext cx="469744" cy="259045"/>
    <xdr:sp macro="" textlink="">
      <xdr:nvSpPr>
        <xdr:cNvPr id="740" name="テキスト ボックス 739"/>
        <xdr:cNvSpPr txBox="1"/>
      </xdr:nvSpPr>
      <xdr:spPr>
        <a:xfrm>
          <a:off x="19310428" y="616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9519</xdr:rowOff>
    </xdr:from>
    <xdr:to>
      <xdr:col>98</xdr:col>
      <xdr:colOff>38100</xdr:colOff>
      <xdr:row>37</xdr:row>
      <xdr:rowOff>111119</xdr:rowOff>
    </xdr:to>
    <xdr:sp macro="" textlink="">
      <xdr:nvSpPr>
        <xdr:cNvPr id="741" name="フローチャート: 判断 740"/>
        <xdr:cNvSpPr/>
      </xdr:nvSpPr>
      <xdr:spPr>
        <a:xfrm>
          <a:off x="18605500" y="635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127646</xdr:rowOff>
    </xdr:from>
    <xdr:ext cx="469744" cy="259045"/>
    <xdr:sp macro="" textlink="">
      <xdr:nvSpPr>
        <xdr:cNvPr id="742" name="テキスト ボックス 741"/>
        <xdr:cNvSpPr txBox="1"/>
      </xdr:nvSpPr>
      <xdr:spPr>
        <a:xfrm>
          <a:off x="18421428" y="612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145421</xdr:rowOff>
    </xdr:from>
    <xdr:to>
      <xdr:col>116</xdr:col>
      <xdr:colOff>114300</xdr:colOff>
      <xdr:row>38</xdr:row>
      <xdr:rowOff>75571</xdr:rowOff>
    </xdr:to>
    <xdr:sp macro="" textlink="">
      <xdr:nvSpPr>
        <xdr:cNvPr id="748" name="楕円 747"/>
        <xdr:cNvSpPr/>
      </xdr:nvSpPr>
      <xdr:spPr>
        <a:xfrm>
          <a:off x="22110700" y="648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60348</xdr:rowOff>
    </xdr:from>
    <xdr:ext cx="313932" cy="259045"/>
    <xdr:sp macro="" textlink="">
      <xdr:nvSpPr>
        <xdr:cNvPr id="749" name="投資及び出資金該当値テキスト"/>
        <xdr:cNvSpPr txBox="1"/>
      </xdr:nvSpPr>
      <xdr:spPr>
        <a:xfrm>
          <a:off x="22212300" y="6403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37751</xdr:rowOff>
    </xdr:from>
    <xdr:to>
      <xdr:col>98</xdr:col>
      <xdr:colOff>38100</xdr:colOff>
      <xdr:row>37</xdr:row>
      <xdr:rowOff>139351</xdr:rowOff>
    </xdr:to>
    <xdr:sp macro="" textlink="">
      <xdr:nvSpPr>
        <xdr:cNvPr id="756" name="楕円 755"/>
        <xdr:cNvSpPr/>
      </xdr:nvSpPr>
      <xdr:spPr>
        <a:xfrm>
          <a:off x="18605500" y="638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130477</xdr:rowOff>
    </xdr:from>
    <xdr:ext cx="469744" cy="259045"/>
    <xdr:sp macro="" textlink="">
      <xdr:nvSpPr>
        <xdr:cNvPr id="757" name="テキスト ボックス 756"/>
        <xdr:cNvSpPr txBox="1"/>
      </xdr:nvSpPr>
      <xdr:spPr>
        <a:xfrm>
          <a:off x="18421428" y="647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8" name="直線コネクタ 76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9" name="テキスト ボックス 76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0" name="直線コネクタ 76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1" name="テキスト ボックス 770"/>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2" name="直線コネクタ 77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3" name="テキスト ボックス 772"/>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4" name="直線コネクタ 77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75" name="テキスト ボックス 774"/>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6" name="直線コネクタ 77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7" name="テキスト ボックス 77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8" name="直線コネクタ 77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79" name="テキスト ボックス 77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148082</xdr:rowOff>
    </xdr:from>
    <xdr:to>
      <xdr:col>116</xdr:col>
      <xdr:colOff>62864</xdr:colOff>
      <xdr:row>59</xdr:row>
      <xdr:rowOff>98878</xdr:rowOff>
    </xdr:to>
    <xdr:cxnSp macro="">
      <xdr:nvCxnSpPr>
        <xdr:cNvPr id="783" name="直線コネクタ 782"/>
        <xdr:cNvCxnSpPr/>
      </xdr:nvCxnSpPr>
      <xdr:spPr>
        <a:xfrm flipV="1">
          <a:off x="22159595" y="8720582"/>
          <a:ext cx="1269" cy="149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4"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5" name="直線コネクタ 78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94759</xdr:rowOff>
    </xdr:from>
    <xdr:ext cx="534377" cy="259045"/>
    <xdr:sp macro="" textlink="">
      <xdr:nvSpPr>
        <xdr:cNvPr id="786" name="貸付金最大値テキスト"/>
        <xdr:cNvSpPr txBox="1"/>
      </xdr:nvSpPr>
      <xdr:spPr>
        <a:xfrm>
          <a:off x="22212300" y="849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148082</xdr:rowOff>
    </xdr:from>
    <xdr:to>
      <xdr:col>116</xdr:col>
      <xdr:colOff>152400</xdr:colOff>
      <xdr:row>50</xdr:row>
      <xdr:rowOff>148082</xdr:rowOff>
    </xdr:to>
    <xdr:cxnSp macro="">
      <xdr:nvCxnSpPr>
        <xdr:cNvPr id="787" name="直線コネクタ 786"/>
        <xdr:cNvCxnSpPr/>
      </xdr:nvCxnSpPr>
      <xdr:spPr>
        <a:xfrm>
          <a:off x="22072600" y="872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82224</xdr:rowOff>
    </xdr:from>
    <xdr:to>
      <xdr:col>116</xdr:col>
      <xdr:colOff>63500</xdr:colOff>
      <xdr:row>59</xdr:row>
      <xdr:rowOff>91259</xdr:rowOff>
    </xdr:to>
    <xdr:cxnSp macro="">
      <xdr:nvCxnSpPr>
        <xdr:cNvPr id="788" name="直線コネクタ 787"/>
        <xdr:cNvCxnSpPr/>
      </xdr:nvCxnSpPr>
      <xdr:spPr>
        <a:xfrm>
          <a:off x="21323300" y="10197774"/>
          <a:ext cx="838200" cy="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137576</xdr:rowOff>
    </xdr:from>
    <xdr:ext cx="469744" cy="259045"/>
    <xdr:sp macro="" textlink="">
      <xdr:nvSpPr>
        <xdr:cNvPr id="789" name="貸付金平均値テキスト"/>
        <xdr:cNvSpPr txBox="1"/>
      </xdr:nvSpPr>
      <xdr:spPr>
        <a:xfrm>
          <a:off x="22212300" y="973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114699</xdr:rowOff>
    </xdr:from>
    <xdr:to>
      <xdr:col>116</xdr:col>
      <xdr:colOff>114300</xdr:colOff>
      <xdr:row>58</xdr:row>
      <xdr:rowOff>44849</xdr:rowOff>
    </xdr:to>
    <xdr:sp macro="" textlink="">
      <xdr:nvSpPr>
        <xdr:cNvPr id="790" name="フローチャート: 判断 789"/>
        <xdr:cNvSpPr/>
      </xdr:nvSpPr>
      <xdr:spPr>
        <a:xfrm>
          <a:off x="22110700" y="988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82006</xdr:rowOff>
    </xdr:from>
    <xdr:to>
      <xdr:col>111</xdr:col>
      <xdr:colOff>177800</xdr:colOff>
      <xdr:row>59</xdr:row>
      <xdr:rowOff>82224</xdr:rowOff>
    </xdr:to>
    <xdr:cxnSp macro="">
      <xdr:nvCxnSpPr>
        <xdr:cNvPr id="791" name="直線コネクタ 790"/>
        <xdr:cNvCxnSpPr/>
      </xdr:nvCxnSpPr>
      <xdr:spPr>
        <a:xfrm>
          <a:off x="20434300" y="10197556"/>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53739</xdr:rowOff>
    </xdr:from>
    <xdr:to>
      <xdr:col>112</xdr:col>
      <xdr:colOff>38100</xdr:colOff>
      <xdr:row>57</xdr:row>
      <xdr:rowOff>155339</xdr:rowOff>
    </xdr:to>
    <xdr:sp macro="" textlink="">
      <xdr:nvSpPr>
        <xdr:cNvPr id="792" name="フローチャート: 判断 791"/>
        <xdr:cNvSpPr/>
      </xdr:nvSpPr>
      <xdr:spPr>
        <a:xfrm>
          <a:off x="212725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416</xdr:rowOff>
    </xdr:from>
    <xdr:ext cx="469744" cy="259045"/>
    <xdr:sp macro="" textlink="">
      <xdr:nvSpPr>
        <xdr:cNvPr id="793" name="テキスト ボックス 792"/>
        <xdr:cNvSpPr txBox="1"/>
      </xdr:nvSpPr>
      <xdr:spPr>
        <a:xfrm>
          <a:off x="21088428" y="960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60016</xdr:rowOff>
    </xdr:from>
    <xdr:to>
      <xdr:col>107</xdr:col>
      <xdr:colOff>50800</xdr:colOff>
      <xdr:row>59</xdr:row>
      <xdr:rowOff>82006</xdr:rowOff>
    </xdr:to>
    <xdr:cxnSp macro="">
      <xdr:nvCxnSpPr>
        <xdr:cNvPr id="794" name="直線コネクタ 793"/>
        <xdr:cNvCxnSpPr/>
      </xdr:nvCxnSpPr>
      <xdr:spPr>
        <a:xfrm>
          <a:off x="19545300" y="9661216"/>
          <a:ext cx="889000" cy="53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44486</xdr:rowOff>
    </xdr:from>
    <xdr:to>
      <xdr:col>107</xdr:col>
      <xdr:colOff>101600</xdr:colOff>
      <xdr:row>57</xdr:row>
      <xdr:rowOff>146086</xdr:rowOff>
    </xdr:to>
    <xdr:sp macro="" textlink="">
      <xdr:nvSpPr>
        <xdr:cNvPr id="795" name="フローチャート: 判断 794"/>
        <xdr:cNvSpPr/>
      </xdr:nvSpPr>
      <xdr:spPr>
        <a:xfrm>
          <a:off x="20383500" y="981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162613</xdr:rowOff>
    </xdr:from>
    <xdr:ext cx="469744" cy="259045"/>
    <xdr:sp macro="" textlink="">
      <xdr:nvSpPr>
        <xdr:cNvPr id="796" name="テキスト ボックス 795"/>
        <xdr:cNvSpPr txBox="1"/>
      </xdr:nvSpPr>
      <xdr:spPr>
        <a:xfrm>
          <a:off x="20199428" y="959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60016</xdr:rowOff>
    </xdr:from>
    <xdr:to>
      <xdr:col>102</xdr:col>
      <xdr:colOff>114300</xdr:colOff>
      <xdr:row>59</xdr:row>
      <xdr:rowOff>69487</xdr:rowOff>
    </xdr:to>
    <xdr:cxnSp macro="">
      <xdr:nvCxnSpPr>
        <xdr:cNvPr id="797" name="直線コネクタ 796"/>
        <xdr:cNvCxnSpPr/>
      </xdr:nvCxnSpPr>
      <xdr:spPr>
        <a:xfrm flipV="1">
          <a:off x="18656300" y="9661216"/>
          <a:ext cx="889000" cy="52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132116</xdr:rowOff>
    </xdr:from>
    <xdr:to>
      <xdr:col>102</xdr:col>
      <xdr:colOff>165100</xdr:colOff>
      <xdr:row>57</xdr:row>
      <xdr:rowOff>62266</xdr:rowOff>
    </xdr:to>
    <xdr:sp macro="" textlink="">
      <xdr:nvSpPr>
        <xdr:cNvPr id="798" name="フローチャート: 判断 797"/>
        <xdr:cNvSpPr/>
      </xdr:nvSpPr>
      <xdr:spPr>
        <a:xfrm>
          <a:off x="19494500" y="973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53393</xdr:rowOff>
    </xdr:from>
    <xdr:ext cx="469744" cy="259045"/>
    <xdr:sp macro="" textlink="">
      <xdr:nvSpPr>
        <xdr:cNvPr id="799" name="テキスト ボックス 798"/>
        <xdr:cNvSpPr txBox="1"/>
      </xdr:nvSpPr>
      <xdr:spPr>
        <a:xfrm>
          <a:off x="19310428" y="982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115461</xdr:rowOff>
    </xdr:from>
    <xdr:to>
      <xdr:col>98</xdr:col>
      <xdr:colOff>38100</xdr:colOff>
      <xdr:row>57</xdr:row>
      <xdr:rowOff>45611</xdr:rowOff>
    </xdr:to>
    <xdr:sp macro="" textlink="">
      <xdr:nvSpPr>
        <xdr:cNvPr id="800" name="フローチャート: 判断 799"/>
        <xdr:cNvSpPr/>
      </xdr:nvSpPr>
      <xdr:spPr>
        <a:xfrm>
          <a:off x="18605500" y="97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62138</xdr:rowOff>
    </xdr:from>
    <xdr:ext cx="469744" cy="259045"/>
    <xdr:sp macro="" textlink="">
      <xdr:nvSpPr>
        <xdr:cNvPr id="801" name="テキスト ボックス 800"/>
        <xdr:cNvSpPr txBox="1"/>
      </xdr:nvSpPr>
      <xdr:spPr>
        <a:xfrm>
          <a:off x="18421428" y="949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40459</xdr:rowOff>
    </xdr:from>
    <xdr:to>
      <xdr:col>116</xdr:col>
      <xdr:colOff>114300</xdr:colOff>
      <xdr:row>59</xdr:row>
      <xdr:rowOff>142059</xdr:rowOff>
    </xdr:to>
    <xdr:sp macro="" textlink="">
      <xdr:nvSpPr>
        <xdr:cNvPr id="807" name="楕円 806"/>
        <xdr:cNvSpPr/>
      </xdr:nvSpPr>
      <xdr:spPr>
        <a:xfrm>
          <a:off x="22110700" y="1015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126836</xdr:rowOff>
    </xdr:from>
    <xdr:ext cx="313932" cy="259045"/>
    <xdr:sp macro="" textlink="">
      <xdr:nvSpPr>
        <xdr:cNvPr id="808" name="貸付金該当値テキスト"/>
        <xdr:cNvSpPr txBox="1"/>
      </xdr:nvSpPr>
      <xdr:spPr>
        <a:xfrm>
          <a:off x="22212300" y="10070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31424</xdr:rowOff>
    </xdr:from>
    <xdr:to>
      <xdr:col>112</xdr:col>
      <xdr:colOff>38100</xdr:colOff>
      <xdr:row>59</xdr:row>
      <xdr:rowOff>133024</xdr:rowOff>
    </xdr:to>
    <xdr:sp macro="" textlink="">
      <xdr:nvSpPr>
        <xdr:cNvPr id="809" name="楕円 808"/>
        <xdr:cNvSpPr/>
      </xdr:nvSpPr>
      <xdr:spPr>
        <a:xfrm>
          <a:off x="21272500" y="1014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124151</xdr:rowOff>
    </xdr:from>
    <xdr:ext cx="378565" cy="259045"/>
    <xdr:sp macro="" textlink="">
      <xdr:nvSpPr>
        <xdr:cNvPr id="810" name="テキスト ボックス 809"/>
        <xdr:cNvSpPr txBox="1"/>
      </xdr:nvSpPr>
      <xdr:spPr>
        <a:xfrm>
          <a:off x="21134017" y="10239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31206</xdr:rowOff>
    </xdr:from>
    <xdr:to>
      <xdr:col>107</xdr:col>
      <xdr:colOff>101600</xdr:colOff>
      <xdr:row>59</xdr:row>
      <xdr:rowOff>132806</xdr:rowOff>
    </xdr:to>
    <xdr:sp macro="" textlink="">
      <xdr:nvSpPr>
        <xdr:cNvPr id="811" name="楕円 810"/>
        <xdr:cNvSpPr/>
      </xdr:nvSpPr>
      <xdr:spPr>
        <a:xfrm>
          <a:off x="20383500" y="1014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123933</xdr:rowOff>
    </xdr:from>
    <xdr:ext cx="378565" cy="259045"/>
    <xdr:sp macro="" textlink="">
      <xdr:nvSpPr>
        <xdr:cNvPr id="812" name="テキスト ボックス 811"/>
        <xdr:cNvSpPr txBox="1"/>
      </xdr:nvSpPr>
      <xdr:spPr>
        <a:xfrm>
          <a:off x="20245017" y="10239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9216</xdr:rowOff>
    </xdr:from>
    <xdr:to>
      <xdr:col>102</xdr:col>
      <xdr:colOff>165100</xdr:colOff>
      <xdr:row>56</xdr:row>
      <xdr:rowOff>110816</xdr:rowOff>
    </xdr:to>
    <xdr:sp macro="" textlink="">
      <xdr:nvSpPr>
        <xdr:cNvPr id="813" name="楕円 812"/>
        <xdr:cNvSpPr/>
      </xdr:nvSpPr>
      <xdr:spPr>
        <a:xfrm>
          <a:off x="19494500" y="961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127343</xdr:rowOff>
    </xdr:from>
    <xdr:ext cx="469744" cy="259045"/>
    <xdr:sp macro="" textlink="">
      <xdr:nvSpPr>
        <xdr:cNvPr id="814" name="テキスト ボックス 813"/>
        <xdr:cNvSpPr txBox="1"/>
      </xdr:nvSpPr>
      <xdr:spPr>
        <a:xfrm>
          <a:off x="19310428" y="938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18687</xdr:rowOff>
    </xdr:from>
    <xdr:to>
      <xdr:col>98</xdr:col>
      <xdr:colOff>38100</xdr:colOff>
      <xdr:row>59</xdr:row>
      <xdr:rowOff>120287</xdr:rowOff>
    </xdr:to>
    <xdr:sp macro="" textlink="">
      <xdr:nvSpPr>
        <xdr:cNvPr id="815" name="楕円 814"/>
        <xdr:cNvSpPr/>
      </xdr:nvSpPr>
      <xdr:spPr>
        <a:xfrm>
          <a:off x="18605500" y="101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111414</xdr:rowOff>
    </xdr:from>
    <xdr:ext cx="378565" cy="259045"/>
    <xdr:sp macro="" textlink="">
      <xdr:nvSpPr>
        <xdr:cNvPr id="816" name="テキスト ボックス 815"/>
        <xdr:cNvSpPr txBox="1"/>
      </xdr:nvSpPr>
      <xdr:spPr>
        <a:xfrm>
          <a:off x="18467017" y="10226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5" name="テキスト ボックス 83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147110</xdr:rowOff>
    </xdr:from>
    <xdr:to>
      <xdr:col>116</xdr:col>
      <xdr:colOff>62864</xdr:colOff>
      <xdr:row>78</xdr:row>
      <xdr:rowOff>161761</xdr:rowOff>
    </xdr:to>
    <xdr:cxnSp macro="">
      <xdr:nvCxnSpPr>
        <xdr:cNvPr id="841" name="直線コネクタ 840"/>
        <xdr:cNvCxnSpPr/>
      </xdr:nvCxnSpPr>
      <xdr:spPr>
        <a:xfrm flipV="1">
          <a:off x="22159595" y="12148610"/>
          <a:ext cx="1269" cy="1386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165588</xdr:rowOff>
    </xdr:from>
    <xdr:ext cx="534377" cy="259045"/>
    <xdr:sp macro="" textlink="">
      <xdr:nvSpPr>
        <xdr:cNvPr id="842" name="繰出金最小値テキスト"/>
        <xdr:cNvSpPr txBox="1"/>
      </xdr:nvSpPr>
      <xdr:spPr>
        <a:xfrm>
          <a:off x="22212300" y="1353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161761</xdr:rowOff>
    </xdr:from>
    <xdr:to>
      <xdr:col>116</xdr:col>
      <xdr:colOff>152400</xdr:colOff>
      <xdr:row>78</xdr:row>
      <xdr:rowOff>161761</xdr:rowOff>
    </xdr:to>
    <xdr:cxnSp macro="">
      <xdr:nvCxnSpPr>
        <xdr:cNvPr id="843" name="直線コネクタ 842"/>
        <xdr:cNvCxnSpPr/>
      </xdr:nvCxnSpPr>
      <xdr:spPr>
        <a:xfrm>
          <a:off x="22072600" y="1353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93787</xdr:rowOff>
    </xdr:from>
    <xdr:ext cx="534377" cy="259045"/>
    <xdr:sp macro="" textlink="">
      <xdr:nvSpPr>
        <xdr:cNvPr id="844" name="繰出金最大値テキスト"/>
        <xdr:cNvSpPr txBox="1"/>
      </xdr:nvSpPr>
      <xdr:spPr>
        <a:xfrm>
          <a:off x="22212300" y="1192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147110</xdr:rowOff>
    </xdr:from>
    <xdr:to>
      <xdr:col>116</xdr:col>
      <xdr:colOff>152400</xdr:colOff>
      <xdr:row>70</xdr:row>
      <xdr:rowOff>147110</xdr:rowOff>
    </xdr:to>
    <xdr:cxnSp macro="">
      <xdr:nvCxnSpPr>
        <xdr:cNvPr id="845" name="直線コネクタ 844"/>
        <xdr:cNvCxnSpPr/>
      </xdr:nvCxnSpPr>
      <xdr:spPr>
        <a:xfrm>
          <a:off x="22072600" y="1214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94170</xdr:rowOff>
    </xdr:from>
    <xdr:to>
      <xdr:col>116</xdr:col>
      <xdr:colOff>63500</xdr:colOff>
      <xdr:row>71</xdr:row>
      <xdr:rowOff>128498</xdr:rowOff>
    </xdr:to>
    <xdr:cxnSp macro="">
      <xdr:nvCxnSpPr>
        <xdr:cNvPr id="846" name="直線コネクタ 845"/>
        <xdr:cNvCxnSpPr/>
      </xdr:nvCxnSpPr>
      <xdr:spPr>
        <a:xfrm flipV="1">
          <a:off x="21323300" y="12267120"/>
          <a:ext cx="838200" cy="3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122210</xdr:rowOff>
    </xdr:from>
    <xdr:ext cx="534377" cy="259045"/>
    <xdr:sp macro="" textlink="">
      <xdr:nvSpPr>
        <xdr:cNvPr id="847" name="繰出金平均値テキスト"/>
        <xdr:cNvSpPr txBox="1"/>
      </xdr:nvSpPr>
      <xdr:spPr>
        <a:xfrm>
          <a:off x="22212300" y="12809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143783</xdr:rowOff>
    </xdr:from>
    <xdr:to>
      <xdr:col>116</xdr:col>
      <xdr:colOff>114300</xdr:colOff>
      <xdr:row>75</xdr:row>
      <xdr:rowOff>73933</xdr:rowOff>
    </xdr:to>
    <xdr:sp macro="" textlink="">
      <xdr:nvSpPr>
        <xdr:cNvPr id="848" name="フローチャート: 判断 847"/>
        <xdr:cNvSpPr/>
      </xdr:nvSpPr>
      <xdr:spPr>
        <a:xfrm>
          <a:off x="221107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74340</xdr:rowOff>
    </xdr:from>
    <xdr:to>
      <xdr:col>111</xdr:col>
      <xdr:colOff>177800</xdr:colOff>
      <xdr:row>71</xdr:row>
      <xdr:rowOff>128498</xdr:rowOff>
    </xdr:to>
    <xdr:cxnSp macro="">
      <xdr:nvCxnSpPr>
        <xdr:cNvPr id="849" name="直線コネクタ 848"/>
        <xdr:cNvCxnSpPr/>
      </xdr:nvCxnSpPr>
      <xdr:spPr>
        <a:xfrm>
          <a:off x="20434300" y="12247290"/>
          <a:ext cx="889000" cy="5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99702</xdr:rowOff>
    </xdr:from>
    <xdr:to>
      <xdr:col>112</xdr:col>
      <xdr:colOff>38100</xdr:colOff>
      <xdr:row>75</xdr:row>
      <xdr:rowOff>29852</xdr:rowOff>
    </xdr:to>
    <xdr:sp macro="" textlink="">
      <xdr:nvSpPr>
        <xdr:cNvPr id="850" name="フローチャート: 判断 849"/>
        <xdr:cNvSpPr/>
      </xdr:nvSpPr>
      <xdr:spPr>
        <a:xfrm>
          <a:off x="21272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20979</xdr:rowOff>
    </xdr:from>
    <xdr:ext cx="534377" cy="259045"/>
    <xdr:sp macro="" textlink="">
      <xdr:nvSpPr>
        <xdr:cNvPr id="851" name="テキスト ボックス 850"/>
        <xdr:cNvSpPr txBox="1"/>
      </xdr:nvSpPr>
      <xdr:spPr>
        <a:xfrm>
          <a:off x="21056111" y="1287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74340</xdr:rowOff>
    </xdr:from>
    <xdr:to>
      <xdr:col>107</xdr:col>
      <xdr:colOff>50800</xdr:colOff>
      <xdr:row>71</xdr:row>
      <xdr:rowOff>129470</xdr:rowOff>
    </xdr:to>
    <xdr:cxnSp macro="">
      <xdr:nvCxnSpPr>
        <xdr:cNvPr id="852" name="直線コネクタ 851"/>
        <xdr:cNvCxnSpPr/>
      </xdr:nvCxnSpPr>
      <xdr:spPr>
        <a:xfrm flipV="1">
          <a:off x="19545300" y="12247290"/>
          <a:ext cx="889000" cy="5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24720</xdr:rowOff>
    </xdr:from>
    <xdr:to>
      <xdr:col>107</xdr:col>
      <xdr:colOff>101600</xdr:colOff>
      <xdr:row>73</xdr:row>
      <xdr:rowOff>126320</xdr:rowOff>
    </xdr:to>
    <xdr:sp macro="" textlink="">
      <xdr:nvSpPr>
        <xdr:cNvPr id="853" name="フローチャート: 判断 852"/>
        <xdr:cNvSpPr/>
      </xdr:nvSpPr>
      <xdr:spPr>
        <a:xfrm>
          <a:off x="20383500" y="125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117447</xdr:rowOff>
    </xdr:from>
    <xdr:ext cx="534377" cy="259045"/>
    <xdr:sp macro="" textlink="">
      <xdr:nvSpPr>
        <xdr:cNvPr id="854" name="テキスト ボックス 853"/>
        <xdr:cNvSpPr txBox="1"/>
      </xdr:nvSpPr>
      <xdr:spPr>
        <a:xfrm>
          <a:off x="20167111" y="1263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112078</xdr:rowOff>
    </xdr:from>
    <xdr:to>
      <xdr:col>102</xdr:col>
      <xdr:colOff>114300</xdr:colOff>
      <xdr:row>71</xdr:row>
      <xdr:rowOff>129470</xdr:rowOff>
    </xdr:to>
    <xdr:cxnSp macro="">
      <xdr:nvCxnSpPr>
        <xdr:cNvPr id="855" name="直線コネクタ 854"/>
        <xdr:cNvCxnSpPr/>
      </xdr:nvCxnSpPr>
      <xdr:spPr>
        <a:xfrm>
          <a:off x="18656300" y="12285028"/>
          <a:ext cx="889000" cy="1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63906</xdr:rowOff>
    </xdr:from>
    <xdr:to>
      <xdr:col>102</xdr:col>
      <xdr:colOff>165100</xdr:colOff>
      <xdr:row>73</xdr:row>
      <xdr:rowOff>165506</xdr:rowOff>
    </xdr:to>
    <xdr:sp macro="" textlink="">
      <xdr:nvSpPr>
        <xdr:cNvPr id="856" name="フローチャート: 判断 855"/>
        <xdr:cNvSpPr/>
      </xdr:nvSpPr>
      <xdr:spPr>
        <a:xfrm>
          <a:off x="19494500" y="12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156633</xdr:rowOff>
    </xdr:from>
    <xdr:ext cx="534377" cy="259045"/>
    <xdr:sp macro="" textlink="">
      <xdr:nvSpPr>
        <xdr:cNvPr id="857" name="テキスト ボックス 856"/>
        <xdr:cNvSpPr txBox="1"/>
      </xdr:nvSpPr>
      <xdr:spPr>
        <a:xfrm>
          <a:off x="19278111" y="1267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111837</xdr:rowOff>
    </xdr:from>
    <xdr:to>
      <xdr:col>98</xdr:col>
      <xdr:colOff>38100</xdr:colOff>
      <xdr:row>74</xdr:row>
      <xdr:rowOff>41987</xdr:rowOff>
    </xdr:to>
    <xdr:sp macro="" textlink="">
      <xdr:nvSpPr>
        <xdr:cNvPr id="858" name="フローチャート: 判断 857"/>
        <xdr:cNvSpPr/>
      </xdr:nvSpPr>
      <xdr:spPr>
        <a:xfrm>
          <a:off x="18605500" y="1262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33114</xdr:rowOff>
    </xdr:from>
    <xdr:ext cx="534377" cy="259045"/>
    <xdr:sp macro="" textlink="">
      <xdr:nvSpPr>
        <xdr:cNvPr id="859" name="テキスト ボックス 858"/>
        <xdr:cNvSpPr txBox="1"/>
      </xdr:nvSpPr>
      <xdr:spPr>
        <a:xfrm>
          <a:off x="18389111" y="1272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43370</xdr:rowOff>
    </xdr:from>
    <xdr:to>
      <xdr:col>116</xdr:col>
      <xdr:colOff>114300</xdr:colOff>
      <xdr:row>71</xdr:row>
      <xdr:rowOff>144970</xdr:rowOff>
    </xdr:to>
    <xdr:sp macro="" textlink="">
      <xdr:nvSpPr>
        <xdr:cNvPr id="865" name="楕円 864"/>
        <xdr:cNvSpPr/>
      </xdr:nvSpPr>
      <xdr:spPr>
        <a:xfrm>
          <a:off x="22110700" y="1221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129747</xdr:rowOff>
    </xdr:from>
    <xdr:ext cx="534377" cy="259045"/>
    <xdr:sp macro="" textlink="">
      <xdr:nvSpPr>
        <xdr:cNvPr id="866" name="繰出金該当値テキスト"/>
        <xdr:cNvSpPr txBox="1"/>
      </xdr:nvSpPr>
      <xdr:spPr>
        <a:xfrm>
          <a:off x="22212300" y="1213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77698</xdr:rowOff>
    </xdr:from>
    <xdr:to>
      <xdr:col>112</xdr:col>
      <xdr:colOff>38100</xdr:colOff>
      <xdr:row>72</xdr:row>
      <xdr:rowOff>7848</xdr:rowOff>
    </xdr:to>
    <xdr:sp macro="" textlink="">
      <xdr:nvSpPr>
        <xdr:cNvPr id="867" name="楕円 866"/>
        <xdr:cNvSpPr/>
      </xdr:nvSpPr>
      <xdr:spPr>
        <a:xfrm>
          <a:off x="21272500" y="1225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24375</xdr:rowOff>
    </xdr:from>
    <xdr:ext cx="534377" cy="259045"/>
    <xdr:sp macro="" textlink="">
      <xdr:nvSpPr>
        <xdr:cNvPr id="868" name="テキスト ボックス 867"/>
        <xdr:cNvSpPr txBox="1"/>
      </xdr:nvSpPr>
      <xdr:spPr>
        <a:xfrm>
          <a:off x="21056111" y="1202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23540</xdr:rowOff>
    </xdr:from>
    <xdr:to>
      <xdr:col>107</xdr:col>
      <xdr:colOff>101600</xdr:colOff>
      <xdr:row>71</xdr:row>
      <xdr:rowOff>125140</xdr:rowOff>
    </xdr:to>
    <xdr:sp macro="" textlink="">
      <xdr:nvSpPr>
        <xdr:cNvPr id="869" name="楕円 868"/>
        <xdr:cNvSpPr/>
      </xdr:nvSpPr>
      <xdr:spPr>
        <a:xfrm>
          <a:off x="20383500" y="1219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141667</xdr:rowOff>
    </xdr:from>
    <xdr:ext cx="534377" cy="259045"/>
    <xdr:sp macro="" textlink="">
      <xdr:nvSpPr>
        <xdr:cNvPr id="870" name="テキスト ボックス 869"/>
        <xdr:cNvSpPr txBox="1"/>
      </xdr:nvSpPr>
      <xdr:spPr>
        <a:xfrm>
          <a:off x="20167111" y="1197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78670</xdr:rowOff>
    </xdr:from>
    <xdr:to>
      <xdr:col>102</xdr:col>
      <xdr:colOff>165100</xdr:colOff>
      <xdr:row>72</xdr:row>
      <xdr:rowOff>8820</xdr:rowOff>
    </xdr:to>
    <xdr:sp macro="" textlink="">
      <xdr:nvSpPr>
        <xdr:cNvPr id="871" name="楕円 870"/>
        <xdr:cNvSpPr/>
      </xdr:nvSpPr>
      <xdr:spPr>
        <a:xfrm>
          <a:off x="19494500" y="122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25347</xdr:rowOff>
    </xdr:from>
    <xdr:ext cx="534377" cy="259045"/>
    <xdr:sp macro="" textlink="">
      <xdr:nvSpPr>
        <xdr:cNvPr id="872" name="テキスト ボックス 871"/>
        <xdr:cNvSpPr txBox="1"/>
      </xdr:nvSpPr>
      <xdr:spPr>
        <a:xfrm>
          <a:off x="19278111" y="1202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61278</xdr:rowOff>
    </xdr:from>
    <xdr:to>
      <xdr:col>98</xdr:col>
      <xdr:colOff>38100</xdr:colOff>
      <xdr:row>71</xdr:row>
      <xdr:rowOff>162878</xdr:rowOff>
    </xdr:to>
    <xdr:sp macro="" textlink="">
      <xdr:nvSpPr>
        <xdr:cNvPr id="873" name="楕円 872"/>
        <xdr:cNvSpPr/>
      </xdr:nvSpPr>
      <xdr:spPr>
        <a:xfrm>
          <a:off x="18605500" y="1223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7955</xdr:rowOff>
    </xdr:from>
    <xdr:ext cx="534377" cy="259045"/>
    <xdr:sp macro="" textlink="">
      <xdr:nvSpPr>
        <xdr:cNvPr id="874" name="テキスト ボックス 873"/>
        <xdr:cNvSpPr txBox="1"/>
      </xdr:nvSpPr>
      <xdr:spPr>
        <a:xfrm>
          <a:off x="18389111" y="1200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の住民一人あたり決算額は全国平均・県平均・類似団体平均のいずれをも上回っているが、本町は中山間・過疎地域で人口密度が全国水準よりかなり低く、住民一人あたりの職員数が多いこと、また、保育所数が多く（全て直営）、民生部門の職員数が類似団体と比較して多いことが要因として考えられる。今後も、定員適正化計画に基づく職員数の適正化等を行い、人件費の抑制を図る。○物件費の住民一人あたり決算額についても全国平均・県平均・類似団体平均のいずれをも上回っているが、これは職員数の抑制に伴う臨時職員の増加により賃金の総額が高い水準にあることが主な要因となっており、直営保育所数の多さがここにも大きな影響を与えている。○普通建設事業費については、適正かつ計画的な建設事業の実施により、合併後の施設統廃合関連の事業費が多い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を除けば、低い水準に抑制することができている。○公債費の住民一人あたり決算額が全国平均・県平均・類似団体平均のいずれをも上回っているのは、人口密度の低さも要因として挙げられるが、財政力の低い本町が合併後の施設統廃合や新しいまちづくりに係る建設事業を着実に行うためには、その財源として地方債を活用せざるを得ないことが大きな要因である。今後も建設事業の実施に当たっては適正かつ計画的な実施に努めるとともに、地方財源措置の高い地方債充当を行い、実質将来負担の抑制に努める。○繰出金については他団体平均のいずれをも上回っているが、本町は人口密度が低く、特に下水道事業の経営において収益性が低い地域であるため、公営企業会計への多額の繰出金支出が影響していると考えられる。今後は、下水道長寿命化事業の計画的な実施とともに、農業集落排水を含めた下水道事業全体の施設統廃合による維持補修費の抑制を通じて、繰出金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鳥取県八頭町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17,394
17,347
206.71
10,647,404
10,005,800
587,354
6,921,299
11,951,399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77216</xdr:rowOff>
    </xdr:from>
    <xdr:to>
      <xdr:col>24</xdr:col>
      <xdr:colOff>62865</xdr:colOff>
      <xdr:row>38</xdr:row>
      <xdr:rowOff>119888</xdr:rowOff>
    </xdr:to>
    <xdr:cxnSp macro="">
      <xdr:nvCxnSpPr>
        <xdr:cNvPr id="56" name="直線コネクタ 55"/>
        <xdr:cNvCxnSpPr/>
      </xdr:nvCxnSpPr>
      <xdr:spPr>
        <a:xfrm flipV="1">
          <a:off x="4633595" y="5392166"/>
          <a:ext cx="1270" cy="1242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123715</xdr:rowOff>
    </xdr:from>
    <xdr:ext cx="469744" cy="259045"/>
    <xdr:sp macro="" textlink="">
      <xdr:nvSpPr>
        <xdr:cNvPr id="57" name="議会費最小値テキスト"/>
        <xdr:cNvSpPr txBox="1"/>
      </xdr:nvSpPr>
      <xdr:spPr>
        <a:xfrm>
          <a:off x="4686300"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119888</xdr:rowOff>
    </xdr:from>
    <xdr:to>
      <xdr:col>24</xdr:col>
      <xdr:colOff>152400</xdr:colOff>
      <xdr:row>38</xdr:row>
      <xdr:rowOff>119888</xdr:rowOff>
    </xdr:to>
    <xdr:cxnSp macro="">
      <xdr:nvCxnSpPr>
        <xdr:cNvPr id="58" name="直線コネクタ 57"/>
        <xdr:cNvCxnSpPr/>
      </xdr:nvCxnSpPr>
      <xdr:spPr>
        <a:xfrm>
          <a:off x="4546600" y="663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23893</xdr:rowOff>
    </xdr:from>
    <xdr:ext cx="469744" cy="259045"/>
    <xdr:sp macro="" textlink="">
      <xdr:nvSpPr>
        <xdr:cNvPr id="59" name="議会費最大値テキスト"/>
        <xdr:cNvSpPr txBox="1"/>
      </xdr:nvSpPr>
      <xdr:spPr>
        <a:xfrm>
          <a:off x="4686300" y="516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77216</xdr:rowOff>
    </xdr:from>
    <xdr:to>
      <xdr:col>24</xdr:col>
      <xdr:colOff>152400</xdr:colOff>
      <xdr:row>31</xdr:row>
      <xdr:rowOff>77216</xdr:rowOff>
    </xdr:to>
    <xdr:cxnSp macro="">
      <xdr:nvCxnSpPr>
        <xdr:cNvPr id="60" name="直線コネクタ 59"/>
        <xdr:cNvCxnSpPr/>
      </xdr:nvCxnSpPr>
      <xdr:spPr>
        <a:xfrm>
          <a:off x="4546600" y="5392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78359</xdr:rowOff>
    </xdr:from>
    <xdr:to>
      <xdr:col>24</xdr:col>
      <xdr:colOff>63500</xdr:colOff>
      <xdr:row>35</xdr:row>
      <xdr:rowOff>136271</xdr:rowOff>
    </xdr:to>
    <xdr:cxnSp macro="">
      <xdr:nvCxnSpPr>
        <xdr:cNvPr id="61" name="直線コネクタ 60"/>
        <xdr:cNvCxnSpPr/>
      </xdr:nvCxnSpPr>
      <xdr:spPr>
        <a:xfrm>
          <a:off x="3797300" y="6079109"/>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83312</xdr:rowOff>
    </xdr:from>
    <xdr:to>
      <xdr:col>19</xdr:col>
      <xdr:colOff>177800</xdr:colOff>
      <xdr:row>35</xdr:row>
      <xdr:rowOff>78359</xdr:rowOff>
    </xdr:to>
    <xdr:cxnSp macro="">
      <xdr:nvCxnSpPr>
        <xdr:cNvPr id="64" name="直線コネクタ 63"/>
        <xdr:cNvCxnSpPr/>
      </xdr:nvCxnSpPr>
      <xdr:spPr>
        <a:xfrm>
          <a:off x="2908300" y="5912612"/>
          <a:ext cx="889000" cy="16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123334</xdr:rowOff>
    </xdr:from>
    <xdr:ext cx="469744" cy="259045"/>
    <xdr:sp macro="" textlink="">
      <xdr:nvSpPr>
        <xdr:cNvPr id="66" name="テキスト ボックス 65"/>
        <xdr:cNvSpPr txBox="1"/>
      </xdr:nvSpPr>
      <xdr:spPr>
        <a:xfrm>
          <a:off x="3562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83312</xdr:rowOff>
    </xdr:from>
    <xdr:to>
      <xdr:col>15</xdr:col>
      <xdr:colOff>50800</xdr:colOff>
      <xdr:row>34</xdr:row>
      <xdr:rowOff>161417</xdr:rowOff>
    </xdr:to>
    <xdr:cxnSp macro="">
      <xdr:nvCxnSpPr>
        <xdr:cNvPr id="67" name="直線コネクタ 66"/>
        <xdr:cNvCxnSpPr/>
      </xdr:nvCxnSpPr>
      <xdr:spPr>
        <a:xfrm flipV="1">
          <a:off x="2019300" y="5912612"/>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889</xdr:rowOff>
    </xdr:from>
    <xdr:to>
      <xdr:col>15</xdr:col>
      <xdr:colOff>101600</xdr:colOff>
      <xdr:row>34</xdr:row>
      <xdr:rowOff>102489</xdr:rowOff>
    </xdr:to>
    <xdr:sp macro="" textlink="">
      <xdr:nvSpPr>
        <xdr:cNvPr id="68" name="フローチャート: 判断 67"/>
        <xdr:cNvSpPr/>
      </xdr:nvSpPr>
      <xdr:spPr>
        <a:xfrm>
          <a:off x="2857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119016</xdr:rowOff>
    </xdr:from>
    <xdr:ext cx="469744" cy="259045"/>
    <xdr:sp macro="" textlink="">
      <xdr:nvSpPr>
        <xdr:cNvPr id="69" name="テキスト ボックス 68"/>
        <xdr:cNvSpPr txBox="1"/>
      </xdr:nvSpPr>
      <xdr:spPr>
        <a:xfrm>
          <a:off x="2673428"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161417</xdr:rowOff>
    </xdr:from>
    <xdr:to>
      <xdr:col>10</xdr:col>
      <xdr:colOff>114300</xdr:colOff>
      <xdr:row>35</xdr:row>
      <xdr:rowOff>50165</xdr:rowOff>
    </xdr:to>
    <xdr:cxnSp macro="">
      <xdr:nvCxnSpPr>
        <xdr:cNvPr id="70" name="直線コネクタ 69"/>
        <xdr:cNvCxnSpPr/>
      </xdr:nvCxnSpPr>
      <xdr:spPr>
        <a:xfrm flipV="1">
          <a:off x="1130300" y="5990717"/>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62992</xdr:rowOff>
    </xdr:from>
    <xdr:to>
      <xdr:col>10</xdr:col>
      <xdr:colOff>165100</xdr:colOff>
      <xdr:row>34</xdr:row>
      <xdr:rowOff>164592</xdr:rowOff>
    </xdr:to>
    <xdr:sp macro="" textlink="">
      <xdr:nvSpPr>
        <xdr:cNvPr id="71" name="フローチャート: 判断 70"/>
        <xdr:cNvSpPr/>
      </xdr:nvSpPr>
      <xdr:spPr>
        <a:xfrm>
          <a:off x="1968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9669</xdr:rowOff>
    </xdr:from>
    <xdr:ext cx="469744" cy="259045"/>
    <xdr:sp macro="" textlink="">
      <xdr:nvSpPr>
        <xdr:cNvPr id="72" name="テキスト ボックス 71"/>
        <xdr:cNvSpPr txBox="1"/>
      </xdr:nvSpPr>
      <xdr:spPr>
        <a:xfrm>
          <a:off x="1784428" y="56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108331</xdr:rowOff>
    </xdr:from>
    <xdr:to>
      <xdr:col>6</xdr:col>
      <xdr:colOff>38100</xdr:colOff>
      <xdr:row>35</xdr:row>
      <xdr:rowOff>38481</xdr:rowOff>
    </xdr:to>
    <xdr:sp macro="" textlink="">
      <xdr:nvSpPr>
        <xdr:cNvPr id="73" name="フローチャート: 判断 72"/>
        <xdr:cNvSpPr/>
      </xdr:nvSpPr>
      <xdr:spPr>
        <a:xfrm>
          <a:off x="1079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55008</xdr:rowOff>
    </xdr:from>
    <xdr:ext cx="469744" cy="259045"/>
    <xdr:sp macro="" textlink="">
      <xdr:nvSpPr>
        <xdr:cNvPr id="74" name="テキスト ボックス 73"/>
        <xdr:cNvSpPr txBox="1"/>
      </xdr:nvSpPr>
      <xdr:spPr>
        <a:xfrm>
          <a:off x="895428"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85471</xdr:rowOff>
    </xdr:from>
    <xdr:to>
      <xdr:col>24</xdr:col>
      <xdr:colOff>114300</xdr:colOff>
      <xdr:row>36</xdr:row>
      <xdr:rowOff>15621</xdr:rowOff>
    </xdr:to>
    <xdr:sp macro="" textlink="">
      <xdr:nvSpPr>
        <xdr:cNvPr id="80" name="楕円 79"/>
        <xdr:cNvSpPr/>
      </xdr:nvSpPr>
      <xdr:spPr>
        <a:xfrm>
          <a:off x="4584700" y="608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63898</xdr:rowOff>
    </xdr:from>
    <xdr:ext cx="469744" cy="259045"/>
    <xdr:sp macro="" textlink="">
      <xdr:nvSpPr>
        <xdr:cNvPr id="81" name="議会費該当値テキスト"/>
        <xdr:cNvSpPr txBox="1"/>
      </xdr:nvSpPr>
      <xdr:spPr>
        <a:xfrm>
          <a:off x="4686300" y="606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27559</xdr:rowOff>
    </xdr:from>
    <xdr:to>
      <xdr:col>20</xdr:col>
      <xdr:colOff>38100</xdr:colOff>
      <xdr:row>35</xdr:row>
      <xdr:rowOff>129159</xdr:rowOff>
    </xdr:to>
    <xdr:sp macro="" textlink="">
      <xdr:nvSpPr>
        <xdr:cNvPr id="82" name="楕円 81"/>
        <xdr:cNvSpPr/>
      </xdr:nvSpPr>
      <xdr:spPr>
        <a:xfrm>
          <a:off x="3746500" y="602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145686</xdr:rowOff>
    </xdr:from>
    <xdr:ext cx="469744" cy="259045"/>
    <xdr:sp macro="" textlink="">
      <xdr:nvSpPr>
        <xdr:cNvPr id="83" name="テキスト ボックス 82"/>
        <xdr:cNvSpPr txBox="1"/>
      </xdr:nvSpPr>
      <xdr:spPr>
        <a:xfrm>
          <a:off x="3562428" y="580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32512</xdr:rowOff>
    </xdr:from>
    <xdr:to>
      <xdr:col>15</xdr:col>
      <xdr:colOff>101600</xdr:colOff>
      <xdr:row>34</xdr:row>
      <xdr:rowOff>134112</xdr:rowOff>
    </xdr:to>
    <xdr:sp macro="" textlink="">
      <xdr:nvSpPr>
        <xdr:cNvPr id="84" name="楕円 83"/>
        <xdr:cNvSpPr/>
      </xdr:nvSpPr>
      <xdr:spPr>
        <a:xfrm>
          <a:off x="2857500" y="586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125239</xdr:rowOff>
    </xdr:from>
    <xdr:ext cx="469744" cy="259045"/>
    <xdr:sp macro="" textlink="">
      <xdr:nvSpPr>
        <xdr:cNvPr id="85" name="テキスト ボックス 84"/>
        <xdr:cNvSpPr txBox="1"/>
      </xdr:nvSpPr>
      <xdr:spPr>
        <a:xfrm>
          <a:off x="2673428"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110617</xdr:rowOff>
    </xdr:from>
    <xdr:to>
      <xdr:col>10</xdr:col>
      <xdr:colOff>165100</xdr:colOff>
      <xdr:row>35</xdr:row>
      <xdr:rowOff>40767</xdr:rowOff>
    </xdr:to>
    <xdr:sp macro="" textlink="">
      <xdr:nvSpPr>
        <xdr:cNvPr id="86" name="楕円 85"/>
        <xdr:cNvSpPr/>
      </xdr:nvSpPr>
      <xdr:spPr>
        <a:xfrm>
          <a:off x="1968500" y="593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31894</xdr:rowOff>
    </xdr:from>
    <xdr:ext cx="469744" cy="259045"/>
    <xdr:sp macro="" textlink="">
      <xdr:nvSpPr>
        <xdr:cNvPr id="87" name="テキスト ボックス 86"/>
        <xdr:cNvSpPr txBox="1"/>
      </xdr:nvSpPr>
      <xdr:spPr>
        <a:xfrm>
          <a:off x="1784428" y="603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170815</xdr:rowOff>
    </xdr:from>
    <xdr:to>
      <xdr:col>6</xdr:col>
      <xdr:colOff>38100</xdr:colOff>
      <xdr:row>35</xdr:row>
      <xdr:rowOff>100965</xdr:rowOff>
    </xdr:to>
    <xdr:sp macro="" textlink="">
      <xdr:nvSpPr>
        <xdr:cNvPr id="88" name="楕円 87"/>
        <xdr:cNvSpPr/>
      </xdr:nvSpPr>
      <xdr:spPr>
        <a:xfrm>
          <a:off x="1079500" y="60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92092</xdr:rowOff>
    </xdr:from>
    <xdr:ext cx="469744" cy="259045"/>
    <xdr:sp macro="" textlink="">
      <xdr:nvSpPr>
        <xdr:cNvPr id="89" name="テキスト ボックス 88"/>
        <xdr:cNvSpPr txBox="1"/>
      </xdr:nvSpPr>
      <xdr:spPr>
        <a:xfrm>
          <a:off x="895428" y="609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132956</xdr:rowOff>
    </xdr:from>
    <xdr:to>
      <xdr:col>24</xdr:col>
      <xdr:colOff>62865</xdr:colOff>
      <xdr:row>59</xdr:row>
      <xdr:rowOff>83632</xdr:rowOff>
    </xdr:to>
    <xdr:cxnSp macro="">
      <xdr:nvCxnSpPr>
        <xdr:cNvPr id="114" name="直線コネクタ 113"/>
        <xdr:cNvCxnSpPr/>
      </xdr:nvCxnSpPr>
      <xdr:spPr>
        <a:xfrm flipV="1">
          <a:off x="4633595" y="8705456"/>
          <a:ext cx="1270" cy="149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87459</xdr:rowOff>
    </xdr:from>
    <xdr:ext cx="534377" cy="259045"/>
    <xdr:sp macro="" textlink="">
      <xdr:nvSpPr>
        <xdr:cNvPr id="115" name="総務費最小値テキスト"/>
        <xdr:cNvSpPr txBox="1"/>
      </xdr:nvSpPr>
      <xdr:spPr>
        <a:xfrm>
          <a:off x="4686300" y="1020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83632</xdr:rowOff>
    </xdr:from>
    <xdr:to>
      <xdr:col>24</xdr:col>
      <xdr:colOff>152400</xdr:colOff>
      <xdr:row>59</xdr:row>
      <xdr:rowOff>83632</xdr:rowOff>
    </xdr:to>
    <xdr:cxnSp macro="">
      <xdr:nvCxnSpPr>
        <xdr:cNvPr id="116" name="直線コネクタ 115"/>
        <xdr:cNvCxnSpPr/>
      </xdr:nvCxnSpPr>
      <xdr:spPr>
        <a:xfrm>
          <a:off x="4546600" y="101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79633</xdr:rowOff>
    </xdr:from>
    <xdr:ext cx="599010" cy="259045"/>
    <xdr:sp macro="" textlink="">
      <xdr:nvSpPr>
        <xdr:cNvPr id="117" name="総務費最大値テキスト"/>
        <xdr:cNvSpPr txBox="1"/>
      </xdr:nvSpPr>
      <xdr:spPr>
        <a:xfrm>
          <a:off x="4686300" y="848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240,885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132956</xdr:rowOff>
    </xdr:from>
    <xdr:to>
      <xdr:col>24</xdr:col>
      <xdr:colOff>152400</xdr:colOff>
      <xdr:row>50</xdr:row>
      <xdr:rowOff>132956</xdr:rowOff>
    </xdr:to>
    <xdr:cxnSp macro="">
      <xdr:nvCxnSpPr>
        <xdr:cNvPr id="118" name="直線コネクタ 117"/>
        <xdr:cNvCxnSpPr/>
      </xdr:nvCxnSpPr>
      <xdr:spPr>
        <a:xfrm>
          <a:off x="4546600" y="870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31092</xdr:rowOff>
    </xdr:from>
    <xdr:to>
      <xdr:col>24</xdr:col>
      <xdr:colOff>63500</xdr:colOff>
      <xdr:row>57</xdr:row>
      <xdr:rowOff>87229</xdr:rowOff>
    </xdr:to>
    <xdr:cxnSp macro="">
      <xdr:nvCxnSpPr>
        <xdr:cNvPr id="119" name="直線コネクタ 118"/>
        <xdr:cNvCxnSpPr/>
      </xdr:nvCxnSpPr>
      <xdr:spPr>
        <a:xfrm>
          <a:off x="3797300" y="9803742"/>
          <a:ext cx="838200" cy="5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36758</xdr:rowOff>
    </xdr:from>
    <xdr:ext cx="534377" cy="259045"/>
    <xdr:sp macro="" textlink="">
      <xdr:nvSpPr>
        <xdr:cNvPr id="120" name="総務費平均値テキスト"/>
        <xdr:cNvSpPr txBox="1"/>
      </xdr:nvSpPr>
      <xdr:spPr>
        <a:xfrm>
          <a:off x="4686300" y="9637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13881</xdr:rowOff>
    </xdr:from>
    <xdr:to>
      <xdr:col>24</xdr:col>
      <xdr:colOff>114300</xdr:colOff>
      <xdr:row>57</xdr:row>
      <xdr:rowOff>115481</xdr:rowOff>
    </xdr:to>
    <xdr:sp macro="" textlink="">
      <xdr:nvSpPr>
        <xdr:cNvPr id="121" name="フローチャート: 判断 120"/>
        <xdr:cNvSpPr/>
      </xdr:nvSpPr>
      <xdr:spPr>
        <a:xfrm>
          <a:off x="4584700" y="978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154887</xdr:rowOff>
    </xdr:from>
    <xdr:to>
      <xdr:col>19</xdr:col>
      <xdr:colOff>177800</xdr:colOff>
      <xdr:row>57</xdr:row>
      <xdr:rowOff>31092</xdr:rowOff>
    </xdr:to>
    <xdr:cxnSp macro="">
      <xdr:nvCxnSpPr>
        <xdr:cNvPr id="122" name="直線コネクタ 121"/>
        <xdr:cNvCxnSpPr/>
      </xdr:nvCxnSpPr>
      <xdr:spPr>
        <a:xfrm>
          <a:off x="2908300" y="9756087"/>
          <a:ext cx="889000" cy="4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68722</xdr:rowOff>
    </xdr:from>
    <xdr:to>
      <xdr:col>20</xdr:col>
      <xdr:colOff>38100</xdr:colOff>
      <xdr:row>56</xdr:row>
      <xdr:rowOff>170322</xdr:rowOff>
    </xdr:to>
    <xdr:sp macro="" textlink="">
      <xdr:nvSpPr>
        <xdr:cNvPr id="123" name="フローチャート: 判断 122"/>
        <xdr:cNvSpPr/>
      </xdr:nvSpPr>
      <xdr:spPr>
        <a:xfrm>
          <a:off x="3746500" y="966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15399</xdr:rowOff>
    </xdr:from>
    <xdr:ext cx="599010" cy="259045"/>
    <xdr:sp macro="" textlink="">
      <xdr:nvSpPr>
        <xdr:cNvPr id="124" name="テキスト ボックス 123"/>
        <xdr:cNvSpPr txBox="1"/>
      </xdr:nvSpPr>
      <xdr:spPr>
        <a:xfrm>
          <a:off x="3497795" y="9445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120238</xdr:rowOff>
    </xdr:from>
    <xdr:to>
      <xdr:col>15</xdr:col>
      <xdr:colOff>50800</xdr:colOff>
      <xdr:row>56</xdr:row>
      <xdr:rowOff>154887</xdr:rowOff>
    </xdr:to>
    <xdr:cxnSp macro="">
      <xdr:nvCxnSpPr>
        <xdr:cNvPr id="125" name="直線コネクタ 124"/>
        <xdr:cNvCxnSpPr/>
      </xdr:nvCxnSpPr>
      <xdr:spPr>
        <a:xfrm>
          <a:off x="2019300" y="9549988"/>
          <a:ext cx="889000" cy="20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91735</xdr:rowOff>
    </xdr:from>
    <xdr:to>
      <xdr:col>15</xdr:col>
      <xdr:colOff>101600</xdr:colOff>
      <xdr:row>57</xdr:row>
      <xdr:rowOff>21885</xdr:rowOff>
    </xdr:to>
    <xdr:sp macro="" textlink="">
      <xdr:nvSpPr>
        <xdr:cNvPr id="126" name="フローチャート: 判断 125"/>
        <xdr:cNvSpPr/>
      </xdr:nvSpPr>
      <xdr:spPr>
        <a:xfrm>
          <a:off x="2857500" y="969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38412</xdr:rowOff>
    </xdr:from>
    <xdr:ext cx="599010" cy="259045"/>
    <xdr:sp macro="" textlink="">
      <xdr:nvSpPr>
        <xdr:cNvPr id="127" name="テキスト ボックス 126"/>
        <xdr:cNvSpPr txBox="1"/>
      </xdr:nvSpPr>
      <xdr:spPr>
        <a:xfrm>
          <a:off x="2608795" y="946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120238</xdr:rowOff>
    </xdr:from>
    <xdr:to>
      <xdr:col>10</xdr:col>
      <xdr:colOff>114300</xdr:colOff>
      <xdr:row>56</xdr:row>
      <xdr:rowOff>136523</xdr:rowOff>
    </xdr:to>
    <xdr:cxnSp macro="">
      <xdr:nvCxnSpPr>
        <xdr:cNvPr id="128" name="直線コネクタ 127"/>
        <xdr:cNvCxnSpPr/>
      </xdr:nvCxnSpPr>
      <xdr:spPr>
        <a:xfrm flipV="1">
          <a:off x="1130300" y="9549988"/>
          <a:ext cx="889000" cy="18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134155</xdr:rowOff>
    </xdr:from>
    <xdr:to>
      <xdr:col>10</xdr:col>
      <xdr:colOff>165100</xdr:colOff>
      <xdr:row>57</xdr:row>
      <xdr:rowOff>64305</xdr:rowOff>
    </xdr:to>
    <xdr:sp macro="" textlink="">
      <xdr:nvSpPr>
        <xdr:cNvPr id="129" name="フローチャート: 判断 128"/>
        <xdr:cNvSpPr/>
      </xdr:nvSpPr>
      <xdr:spPr>
        <a:xfrm>
          <a:off x="1968500" y="973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55432</xdr:rowOff>
    </xdr:from>
    <xdr:ext cx="534377" cy="259045"/>
    <xdr:sp macro="" textlink="">
      <xdr:nvSpPr>
        <xdr:cNvPr id="130" name="テキスト ボックス 129"/>
        <xdr:cNvSpPr txBox="1"/>
      </xdr:nvSpPr>
      <xdr:spPr>
        <a:xfrm>
          <a:off x="1752111" y="982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61475</xdr:rowOff>
    </xdr:from>
    <xdr:to>
      <xdr:col>6</xdr:col>
      <xdr:colOff>38100</xdr:colOff>
      <xdr:row>56</xdr:row>
      <xdr:rowOff>163075</xdr:rowOff>
    </xdr:to>
    <xdr:sp macro="" textlink="">
      <xdr:nvSpPr>
        <xdr:cNvPr id="131" name="フローチャート: 判断 130"/>
        <xdr:cNvSpPr/>
      </xdr:nvSpPr>
      <xdr:spPr>
        <a:xfrm>
          <a:off x="1079500" y="96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8152</xdr:rowOff>
    </xdr:from>
    <xdr:ext cx="599010" cy="259045"/>
    <xdr:sp macro="" textlink="">
      <xdr:nvSpPr>
        <xdr:cNvPr id="132" name="テキスト ボックス 131"/>
        <xdr:cNvSpPr txBox="1"/>
      </xdr:nvSpPr>
      <xdr:spPr>
        <a:xfrm>
          <a:off x="830795" y="943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36429</xdr:rowOff>
    </xdr:from>
    <xdr:to>
      <xdr:col>24</xdr:col>
      <xdr:colOff>114300</xdr:colOff>
      <xdr:row>57</xdr:row>
      <xdr:rowOff>138029</xdr:rowOff>
    </xdr:to>
    <xdr:sp macro="" textlink="">
      <xdr:nvSpPr>
        <xdr:cNvPr id="138" name="楕円 137"/>
        <xdr:cNvSpPr/>
      </xdr:nvSpPr>
      <xdr:spPr>
        <a:xfrm>
          <a:off x="4584700" y="980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14856</xdr:rowOff>
    </xdr:from>
    <xdr:ext cx="534377" cy="259045"/>
    <xdr:sp macro="" textlink="">
      <xdr:nvSpPr>
        <xdr:cNvPr id="139" name="総務費該当値テキスト"/>
        <xdr:cNvSpPr txBox="1"/>
      </xdr:nvSpPr>
      <xdr:spPr>
        <a:xfrm>
          <a:off x="4686300" y="978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151742</xdr:rowOff>
    </xdr:from>
    <xdr:to>
      <xdr:col>20</xdr:col>
      <xdr:colOff>38100</xdr:colOff>
      <xdr:row>57</xdr:row>
      <xdr:rowOff>81892</xdr:rowOff>
    </xdr:to>
    <xdr:sp macro="" textlink="">
      <xdr:nvSpPr>
        <xdr:cNvPr id="140" name="楕円 139"/>
        <xdr:cNvSpPr/>
      </xdr:nvSpPr>
      <xdr:spPr>
        <a:xfrm>
          <a:off x="3746500" y="975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73019</xdr:rowOff>
    </xdr:from>
    <xdr:ext cx="534377" cy="259045"/>
    <xdr:sp macro="" textlink="">
      <xdr:nvSpPr>
        <xdr:cNvPr id="141" name="テキスト ボックス 140"/>
        <xdr:cNvSpPr txBox="1"/>
      </xdr:nvSpPr>
      <xdr:spPr>
        <a:xfrm>
          <a:off x="3530111" y="984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104087</xdr:rowOff>
    </xdr:from>
    <xdr:to>
      <xdr:col>15</xdr:col>
      <xdr:colOff>101600</xdr:colOff>
      <xdr:row>57</xdr:row>
      <xdr:rowOff>34237</xdr:rowOff>
    </xdr:to>
    <xdr:sp macro="" textlink="">
      <xdr:nvSpPr>
        <xdr:cNvPr id="142" name="楕円 141"/>
        <xdr:cNvSpPr/>
      </xdr:nvSpPr>
      <xdr:spPr>
        <a:xfrm>
          <a:off x="2857500" y="970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25364</xdr:rowOff>
    </xdr:from>
    <xdr:ext cx="599010" cy="259045"/>
    <xdr:sp macro="" textlink="">
      <xdr:nvSpPr>
        <xdr:cNvPr id="143" name="テキスト ボックス 142"/>
        <xdr:cNvSpPr txBox="1"/>
      </xdr:nvSpPr>
      <xdr:spPr>
        <a:xfrm>
          <a:off x="2608795" y="9798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69438</xdr:rowOff>
    </xdr:from>
    <xdr:to>
      <xdr:col>10</xdr:col>
      <xdr:colOff>165100</xdr:colOff>
      <xdr:row>55</xdr:row>
      <xdr:rowOff>171038</xdr:rowOff>
    </xdr:to>
    <xdr:sp macro="" textlink="">
      <xdr:nvSpPr>
        <xdr:cNvPr id="144" name="楕円 143"/>
        <xdr:cNvSpPr/>
      </xdr:nvSpPr>
      <xdr:spPr>
        <a:xfrm>
          <a:off x="1968500" y="949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16115</xdr:rowOff>
    </xdr:from>
    <xdr:ext cx="599010" cy="259045"/>
    <xdr:sp macro="" textlink="">
      <xdr:nvSpPr>
        <xdr:cNvPr id="145" name="テキスト ボックス 144"/>
        <xdr:cNvSpPr txBox="1"/>
      </xdr:nvSpPr>
      <xdr:spPr>
        <a:xfrm>
          <a:off x="1719795" y="9274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85723</xdr:rowOff>
    </xdr:from>
    <xdr:to>
      <xdr:col>6</xdr:col>
      <xdr:colOff>38100</xdr:colOff>
      <xdr:row>57</xdr:row>
      <xdr:rowOff>15873</xdr:rowOff>
    </xdr:to>
    <xdr:sp macro="" textlink="">
      <xdr:nvSpPr>
        <xdr:cNvPr id="146" name="楕円 145"/>
        <xdr:cNvSpPr/>
      </xdr:nvSpPr>
      <xdr:spPr>
        <a:xfrm>
          <a:off x="1079500" y="968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7000</xdr:rowOff>
    </xdr:from>
    <xdr:ext cx="599010" cy="259045"/>
    <xdr:sp macro="" textlink="">
      <xdr:nvSpPr>
        <xdr:cNvPr id="147" name="テキスト ボックス 146"/>
        <xdr:cNvSpPr txBox="1"/>
      </xdr:nvSpPr>
      <xdr:spPr>
        <a:xfrm>
          <a:off x="830795" y="9779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56065</xdr:rowOff>
    </xdr:from>
    <xdr:to>
      <xdr:col>24</xdr:col>
      <xdr:colOff>62865</xdr:colOff>
      <xdr:row>79</xdr:row>
      <xdr:rowOff>12740</xdr:rowOff>
    </xdr:to>
    <xdr:cxnSp macro="">
      <xdr:nvCxnSpPr>
        <xdr:cNvPr id="174" name="直線コネクタ 173"/>
        <xdr:cNvCxnSpPr/>
      </xdr:nvCxnSpPr>
      <xdr:spPr>
        <a:xfrm flipV="1">
          <a:off x="4633595" y="12571915"/>
          <a:ext cx="1270" cy="98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16567</xdr:rowOff>
    </xdr:from>
    <xdr:ext cx="534377" cy="259045"/>
    <xdr:sp macro="" textlink="">
      <xdr:nvSpPr>
        <xdr:cNvPr id="175" name="民生費最小値テキスト"/>
        <xdr:cNvSpPr txBox="1"/>
      </xdr:nvSpPr>
      <xdr:spPr>
        <a:xfrm>
          <a:off x="4686300" y="1356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12740</xdr:rowOff>
    </xdr:from>
    <xdr:to>
      <xdr:col>24</xdr:col>
      <xdr:colOff>152400</xdr:colOff>
      <xdr:row>79</xdr:row>
      <xdr:rowOff>12740</xdr:rowOff>
    </xdr:to>
    <xdr:cxnSp macro="">
      <xdr:nvCxnSpPr>
        <xdr:cNvPr id="176" name="直線コネクタ 175"/>
        <xdr:cNvCxnSpPr/>
      </xdr:nvCxnSpPr>
      <xdr:spPr>
        <a:xfrm>
          <a:off x="4546600" y="1355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2742</xdr:rowOff>
    </xdr:from>
    <xdr:ext cx="599010" cy="259045"/>
    <xdr:sp macro="" textlink="">
      <xdr:nvSpPr>
        <xdr:cNvPr id="177" name="民生費最大値テキスト"/>
        <xdr:cNvSpPr txBox="1"/>
      </xdr:nvSpPr>
      <xdr:spPr>
        <a:xfrm>
          <a:off x="4686300" y="1234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188,433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73</xdr:row>
      <xdr:rowOff>56065</xdr:rowOff>
    </xdr:from>
    <xdr:to>
      <xdr:col>24</xdr:col>
      <xdr:colOff>152400</xdr:colOff>
      <xdr:row>73</xdr:row>
      <xdr:rowOff>56065</xdr:rowOff>
    </xdr:to>
    <xdr:cxnSp macro="">
      <xdr:nvCxnSpPr>
        <xdr:cNvPr id="178" name="直線コネクタ 177"/>
        <xdr:cNvCxnSpPr/>
      </xdr:nvCxnSpPr>
      <xdr:spPr>
        <a:xfrm>
          <a:off x="4546600" y="1257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25171</xdr:rowOff>
    </xdr:from>
    <xdr:to>
      <xdr:col>24</xdr:col>
      <xdr:colOff>63500</xdr:colOff>
      <xdr:row>73</xdr:row>
      <xdr:rowOff>56065</xdr:rowOff>
    </xdr:to>
    <xdr:cxnSp macro="">
      <xdr:nvCxnSpPr>
        <xdr:cNvPr id="179" name="直線コネクタ 178"/>
        <xdr:cNvCxnSpPr/>
      </xdr:nvCxnSpPr>
      <xdr:spPr>
        <a:xfrm>
          <a:off x="3797300" y="12198121"/>
          <a:ext cx="838200" cy="37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50508</xdr:rowOff>
    </xdr:from>
    <xdr:ext cx="599010" cy="259045"/>
    <xdr:sp macro="" textlink="">
      <xdr:nvSpPr>
        <xdr:cNvPr id="180" name="民生費平均値テキスト"/>
        <xdr:cNvSpPr txBox="1"/>
      </xdr:nvSpPr>
      <xdr:spPr>
        <a:xfrm>
          <a:off x="4686300" y="130807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72081</xdr:rowOff>
    </xdr:from>
    <xdr:to>
      <xdr:col>24</xdr:col>
      <xdr:colOff>114300</xdr:colOff>
      <xdr:row>77</xdr:row>
      <xdr:rowOff>2231</xdr:rowOff>
    </xdr:to>
    <xdr:sp macro="" textlink="">
      <xdr:nvSpPr>
        <xdr:cNvPr id="181" name="フローチャート: 判断 180"/>
        <xdr:cNvSpPr/>
      </xdr:nvSpPr>
      <xdr:spPr>
        <a:xfrm>
          <a:off x="4584700" y="1310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25171</xdr:rowOff>
    </xdr:from>
    <xdr:to>
      <xdr:col>19</xdr:col>
      <xdr:colOff>177800</xdr:colOff>
      <xdr:row>73</xdr:row>
      <xdr:rowOff>149944</xdr:rowOff>
    </xdr:to>
    <xdr:cxnSp macro="">
      <xdr:nvCxnSpPr>
        <xdr:cNvPr id="182" name="直線コネクタ 181"/>
        <xdr:cNvCxnSpPr/>
      </xdr:nvCxnSpPr>
      <xdr:spPr>
        <a:xfrm flipV="1">
          <a:off x="2908300" y="12198121"/>
          <a:ext cx="889000" cy="46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30487</xdr:rowOff>
    </xdr:from>
    <xdr:to>
      <xdr:col>20</xdr:col>
      <xdr:colOff>38100</xdr:colOff>
      <xdr:row>76</xdr:row>
      <xdr:rowOff>132087</xdr:rowOff>
    </xdr:to>
    <xdr:sp macro="" textlink="">
      <xdr:nvSpPr>
        <xdr:cNvPr id="183" name="フローチャート: 判断 182"/>
        <xdr:cNvSpPr/>
      </xdr:nvSpPr>
      <xdr:spPr>
        <a:xfrm>
          <a:off x="3746500" y="1306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123214</xdr:rowOff>
    </xdr:from>
    <xdr:ext cx="599010" cy="259045"/>
    <xdr:sp macro="" textlink="">
      <xdr:nvSpPr>
        <xdr:cNvPr id="184" name="テキスト ボックス 183"/>
        <xdr:cNvSpPr txBox="1"/>
      </xdr:nvSpPr>
      <xdr:spPr>
        <a:xfrm>
          <a:off x="3497795" y="13153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28622</xdr:rowOff>
    </xdr:from>
    <xdr:to>
      <xdr:col>15</xdr:col>
      <xdr:colOff>50800</xdr:colOff>
      <xdr:row>73</xdr:row>
      <xdr:rowOff>149944</xdr:rowOff>
    </xdr:to>
    <xdr:cxnSp macro="">
      <xdr:nvCxnSpPr>
        <xdr:cNvPr id="185" name="直線コネクタ 184"/>
        <xdr:cNvCxnSpPr/>
      </xdr:nvCxnSpPr>
      <xdr:spPr>
        <a:xfrm>
          <a:off x="2019300" y="12201572"/>
          <a:ext cx="889000" cy="46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128556</xdr:rowOff>
    </xdr:from>
    <xdr:to>
      <xdr:col>15</xdr:col>
      <xdr:colOff>101600</xdr:colOff>
      <xdr:row>75</xdr:row>
      <xdr:rowOff>58706</xdr:rowOff>
    </xdr:to>
    <xdr:sp macro="" textlink="">
      <xdr:nvSpPr>
        <xdr:cNvPr id="186" name="フローチャート: 判断 185"/>
        <xdr:cNvSpPr/>
      </xdr:nvSpPr>
      <xdr:spPr>
        <a:xfrm>
          <a:off x="2857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49833</xdr:rowOff>
    </xdr:from>
    <xdr:ext cx="599010" cy="259045"/>
    <xdr:sp macro="" textlink="">
      <xdr:nvSpPr>
        <xdr:cNvPr id="187" name="テキスト ボックス 186"/>
        <xdr:cNvSpPr txBox="1"/>
      </xdr:nvSpPr>
      <xdr:spPr>
        <a:xfrm>
          <a:off x="2608795" y="1290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28622</xdr:rowOff>
    </xdr:from>
    <xdr:to>
      <xdr:col>10</xdr:col>
      <xdr:colOff>114300</xdr:colOff>
      <xdr:row>74</xdr:row>
      <xdr:rowOff>93076</xdr:rowOff>
    </xdr:to>
    <xdr:cxnSp macro="">
      <xdr:nvCxnSpPr>
        <xdr:cNvPr id="188" name="直線コネクタ 187"/>
        <xdr:cNvCxnSpPr/>
      </xdr:nvCxnSpPr>
      <xdr:spPr>
        <a:xfrm flipV="1">
          <a:off x="1130300" y="12201572"/>
          <a:ext cx="889000" cy="57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10371</xdr:rowOff>
    </xdr:from>
    <xdr:to>
      <xdr:col>10</xdr:col>
      <xdr:colOff>165100</xdr:colOff>
      <xdr:row>75</xdr:row>
      <xdr:rowOff>111971</xdr:rowOff>
    </xdr:to>
    <xdr:sp macro="" textlink="">
      <xdr:nvSpPr>
        <xdr:cNvPr id="189" name="フローチャート: 判断 188"/>
        <xdr:cNvSpPr/>
      </xdr:nvSpPr>
      <xdr:spPr>
        <a:xfrm>
          <a:off x="1968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103098</xdr:rowOff>
    </xdr:from>
    <xdr:ext cx="599010" cy="259045"/>
    <xdr:sp macro="" textlink="">
      <xdr:nvSpPr>
        <xdr:cNvPr id="190" name="テキスト ボックス 189"/>
        <xdr:cNvSpPr txBox="1"/>
      </xdr:nvSpPr>
      <xdr:spPr>
        <a:xfrm>
          <a:off x="1719795" y="129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92753</xdr:rowOff>
    </xdr:from>
    <xdr:to>
      <xdr:col>6</xdr:col>
      <xdr:colOff>38100</xdr:colOff>
      <xdr:row>76</xdr:row>
      <xdr:rowOff>22904</xdr:rowOff>
    </xdr:to>
    <xdr:sp macro="" textlink="">
      <xdr:nvSpPr>
        <xdr:cNvPr id="191" name="フローチャート: 判断 190"/>
        <xdr:cNvSpPr/>
      </xdr:nvSpPr>
      <xdr:spPr>
        <a:xfrm>
          <a:off x="1079500" y="129515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14031</xdr:rowOff>
    </xdr:from>
    <xdr:ext cx="599010" cy="259045"/>
    <xdr:sp macro="" textlink="">
      <xdr:nvSpPr>
        <xdr:cNvPr id="192" name="テキスト ボックス 191"/>
        <xdr:cNvSpPr txBox="1"/>
      </xdr:nvSpPr>
      <xdr:spPr>
        <a:xfrm>
          <a:off x="830795" y="1304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5265</xdr:rowOff>
    </xdr:from>
    <xdr:to>
      <xdr:col>24</xdr:col>
      <xdr:colOff>114300</xdr:colOff>
      <xdr:row>73</xdr:row>
      <xdr:rowOff>106865</xdr:rowOff>
    </xdr:to>
    <xdr:sp macro="" textlink="">
      <xdr:nvSpPr>
        <xdr:cNvPr id="198" name="楕円 197"/>
        <xdr:cNvSpPr/>
      </xdr:nvSpPr>
      <xdr:spPr>
        <a:xfrm>
          <a:off x="4584700" y="1252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129742</xdr:rowOff>
    </xdr:from>
    <xdr:ext cx="599010" cy="259045"/>
    <xdr:sp macro="" textlink="">
      <xdr:nvSpPr>
        <xdr:cNvPr id="199" name="民生費該当値テキスト"/>
        <xdr:cNvSpPr txBox="1"/>
      </xdr:nvSpPr>
      <xdr:spPr>
        <a:xfrm>
          <a:off x="4686300" y="1247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145821</xdr:rowOff>
    </xdr:from>
    <xdr:to>
      <xdr:col>20</xdr:col>
      <xdr:colOff>38100</xdr:colOff>
      <xdr:row>71</xdr:row>
      <xdr:rowOff>75971</xdr:rowOff>
    </xdr:to>
    <xdr:sp macro="" textlink="">
      <xdr:nvSpPr>
        <xdr:cNvPr id="200" name="楕円 199"/>
        <xdr:cNvSpPr/>
      </xdr:nvSpPr>
      <xdr:spPr>
        <a:xfrm>
          <a:off x="3746500" y="1214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92498</xdr:rowOff>
    </xdr:from>
    <xdr:ext cx="599010" cy="259045"/>
    <xdr:sp macro="" textlink="">
      <xdr:nvSpPr>
        <xdr:cNvPr id="201" name="テキスト ボックス 200"/>
        <xdr:cNvSpPr txBox="1"/>
      </xdr:nvSpPr>
      <xdr:spPr>
        <a:xfrm>
          <a:off x="3497795" y="119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99144</xdr:rowOff>
    </xdr:from>
    <xdr:to>
      <xdr:col>15</xdr:col>
      <xdr:colOff>101600</xdr:colOff>
      <xdr:row>74</xdr:row>
      <xdr:rowOff>29294</xdr:rowOff>
    </xdr:to>
    <xdr:sp macro="" textlink="">
      <xdr:nvSpPr>
        <xdr:cNvPr id="202" name="楕円 201"/>
        <xdr:cNvSpPr/>
      </xdr:nvSpPr>
      <xdr:spPr>
        <a:xfrm>
          <a:off x="2857500" y="1261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45821</xdr:rowOff>
    </xdr:from>
    <xdr:ext cx="599010" cy="259045"/>
    <xdr:sp macro="" textlink="">
      <xdr:nvSpPr>
        <xdr:cNvPr id="203" name="テキスト ボックス 202"/>
        <xdr:cNvSpPr txBox="1"/>
      </xdr:nvSpPr>
      <xdr:spPr>
        <a:xfrm>
          <a:off x="2608795" y="1239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149272</xdr:rowOff>
    </xdr:from>
    <xdr:to>
      <xdr:col>10</xdr:col>
      <xdr:colOff>165100</xdr:colOff>
      <xdr:row>71</xdr:row>
      <xdr:rowOff>79422</xdr:rowOff>
    </xdr:to>
    <xdr:sp macro="" textlink="">
      <xdr:nvSpPr>
        <xdr:cNvPr id="204" name="楕円 203"/>
        <xdr:cNvSpPr/>
      </xdr:nvSpPr>
      <xdr:spPr>
        <a:xfrm>
          <a:off x="1968500" y="121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95949</xdr:rowOff>
    </xdr:from>
    <xdr:ext cx="599010" cy="259045"/>
    <xdr:sp macro="" textlink="">
      <xdr:nvSpPr>
        <xdr:cNvPr id="205" name="テキスト ボックス 204"/>
        <xdr:cNvSpPr txBox="1"/>
      </xdr:nvSpPr>
      <xdr:spPr>
        <a:xfrm>
          <a:off x="1719795" y="11925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42276</xdr:rowOff>
    </xdr:from>
    <xdr:to>
      <xdr:col>6</xdr:col>
      <xdr:colOff>38100</xdr:colOff>
      <xdr:row>74</xdr:row>
      <xdr:rowOff>143876</xdr:rowOff>
    </xdr:to>
    <xdr:sp macro="" textlink="">
      <xdr:nvSpPr>
        <xdr:cNvPr id="206" name="楕円 205"/>
        <xdr:cNvSpPr/>
      </xdr:nvSpPr>
      <xdr:spPr>
        <a:xfrm>
          <a:off x="1079500" y="1272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160403</xdr:rowOff>
    </xdr:from>
    <xdr:ext cx="599010" cy="259045"/>
    <xdr:sp macro="" textlink="">
      <xdr:nvSpPr>
        <xdr:cNvPr id="207" name="テキスト ボックス 206"/>
        <xdr:cNvSpPr txBox="1"/>
      </xdr:nvSpPr>
      <xdr:spPr>
        <a:xfrm>
          <a:off x="830795" y="1250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119126</xdr:rowOff>
    </xdr:from>
    <xdr:to>
      <xdr:col>24</xdr:col>
      <xdr:colOff>62865</xdr:colOff>
      <xdr:row>99</xdr:row>
      <xdr:rowOff>142672</xdr:rowOff>
    </xdr:to>
    <xdr:cxnSp macro="">
      <xdr:nvCxnSpPr>
        <xdr:cNvPr id="234" name="直線コネクタ 233"/>
        <xdr:cNvCxnSpPr/>
      </xdr:nvCxnSpPr>
      <xdr:spPr>
        <a:xfrm flipV="1">
          <a:off x="4633595" y="15549626"/>
          <a:ext cx="1270" cy="1566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146499</xdr:rowOff>
    </xdr:from>
    <xdr:ext cx="534377" cy="259045"/>
    <xdr:sp macro="" textlink="">
      <xdr:nvSpPr>
        <xdr:cNvPr id="235" name="衛生費最小値テキスト"/>
        <xdr:cNvSpPr txBox="1"/>
      </xdr:nvSpPr>
      <xdr:spPr>
        <a:xfrm>
          <a:off x="4686300" y="1712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142672</xdr:rowOff>
    </xdr:from>
    <xdr:to>
      <xdr:col>24</xdr:col>
      <xdr:colOff>152400</xdr:colOff>
      <xdr:row>99</xdr:row>
      <xdr:rowOff>142672</xdr:rowOff>
    </xdr:to>
    <xdr:cxnSp macro="">
      <xdr:nvCxnSpPr>
        <xdr:cNvPr id="236" name="直線コネクタ 235"/>
        <xdr:cNvCxnSpPr/>
      </xdr:nvCxnSpPr>
      <xdr:spPr>
        <a:xfrm>
          <a:off x="4546600" y="17116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65803</xdr:rowOff>
    </xdr:from>
    <xdr:ext cx="599010" cy="259045"/>
    <xdr:sp macro="" textlink="">
      <xdr:nvSpPr>
        <xdr:cNvPr id="237" name="衛生費最大値テキスト"/>
        <xdr:cNvSpPr txBox="1"/>
      </xdr:nvSpPr>
      <xdr:spPr>
        <a:xfrm>
          <a:off x="4686300" y="1532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113,260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119126</xdr:rowOff>
    </xdr:from>
    <xdr:to>
      <xdr:col>24</xdr:col>
      <xdr:colOff>152400</xdr:colOff>
      <xdr:row>90</xdr:row>
      <xdr:rowOff>119126</xdr:rowOff>
    </xdr:to>
    <xdr:cxnSp macro="">
      <xdr:nvCxnSpPr>
        <xdr:cNvPr id="238" name="直線コネクタ 237"/>
        <xdr:cNvCxnSpPr/>
      </xdr:nvCxnSpPr>
      <xdr:spPr>
        <a:xfrm>
          <a:off x="4546600" y="1554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94568</xdr:rowOff>
    </xdr:from>
    <xdr:to>
      <xdr:col>24</xdr:col>
      <xdr:colOff>63500</xdr:colOff>
      <xdr:row>98</xdr:row>
      <xdr:rowOff>107925</xdr:rowOff>
    </xdr:to>
    <xdr:cxnSp macro="">
      <xdr:nvCxnSpPr>
        <xdr:cNvPr id="239" name="直線コネクタ 238"/>
        <xdr:cNvCxnSpPr/>
      </xdr:nvCxnSpPr>
      <xdr:spPr>
        <a:xfrm flipV="1">
          <a:off x="3797300" y="16896668"/>
          <a:ext cx="838200" cy="1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32943</xdr:rowOff>
    </xdr:from>
    <xdr:ext cx="534377" cy="259045"/>
    <xdr:sp macro="" textlink="">
      <xdr:nvSpPr>
        <xdr:cNvPr id="240" name="衛生費平均値テキスト"/>
        <xdr:cNvSpPr txBox="1"/>
      </xdr:nvSpPr>
      <xdr:spPr>
        <a:xfrm>
          <a:off x="4686300" y="16492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10066</xdr:rowOff>
    </xdr:from>
    <xdr:to>
      <xdr:col>24</xdr:col>
      <xdr:colOff>114300</xdr:colOff>
      <xdr:row>97</xdr:row>
      <xdr:rowOff>111666</xdr:rowOff>
    </xdr:to>
    <xdr:sp macro="" textlink="">
      <xdr:nvSpPr>
        <xdr:cNvPr id="241" name="フローチャート: 判断 240"/>
        <xdr:cNvSpPr/>
      </xdr:nvSpPr>
      <xdr:spPr>
        <a:xfrm>
          <a:off x="45847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151081</xdr:rowOff>
    </xdr:from>
    <xdr:to>
      <xdr:col>19</xdr:col>
      <xdr:colOff>177800</xdr:colOff>
      <xdr:row>98</xdr:row>
      <xdr:rowOff>107925</xdr:rowOff>
    </xdr:to>
    <xdr:cxnSp macro="">
      <xdr:nvCxnSpPr>
        <xdr:cNvPr id="242" name="直線コネクタ 241"/>
        <xdr:cNvCxnSpPr/>
      </xdr:nvCxnSpPr>
      <xdr:spPr>
        <a:xfrm>
          <a:off x="2908300" y="16781731"/>
          <a:ext cx="889000" cy="12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161055</xdr:rowOff>
    </xdr:from>
    <xdr:to>
      <xdr:col>20</xdr:col>
      <xdr:colOff>38100</xdr:colOff>
      <xdr:row>97</xdr:row>
      <xdr:rowOff>91205</xdr:rowOff>
    </xdr:to>
    <xdr:sp macro="" textlink="">
      <xdr:nvSpPr>
        <xdr:cNvPr id="243" name="フローチャート: 判断 242"/>
        <xdr:cNvSpPr/>
      </xdr:nvSpPr>
      <xdr:spPr>
        <a:xfrm>
          <a:off x="3746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107732</xdr:rowOff>
    </xdr:from>
    <xdr:ext cx="534377" cy="259045"/>
    <xdr:sp macro="" textlink="">
      <xdr:nvSpPr>
        <xdr:cNvPr id="244" name="テキスト ボックス 243"/>
        <xdr:cNvSpPr txBox="1"/>
      </xdr:nvSpPr>
      <xdr:spPr>
        <a:xfrm>
          <a:off x="3530111" y="1639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151081</xdr:rowOff>
    </xdr:from>
    <xdr:to>
      <xdr:col>15</xdr:col>
      <xdr:colOff>50800</xdr:colOff>
      <xdr:row>98</xdr:row>
      <xdr:rowOff>80263</xdr:rowOff>
    </xdr:to>
    <xdr:cxnSp macro="">
      <xdr:nvCxnSpPr>
        <xdr:cNvPr id="245" name="直線コネクタ 244"/>
        <xdr:cNvCxnSpPr/>
      </xdr:nvCxnSpPr>
      <xdr:spPr>
        <a:xfrm flipV="1">
          <a:off x="2019300" y="16781731"/>
          <a:ext cx="889000" cy="10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145935</xdr:rowOff>
    </xdr:from>
    <xdr:to>
      <xdr:col>15</xdr:col>
      <xdr:colOff>101600</xdr:colOff>
      <xdr:row>96</xdr:row>
      <xdr:rowOff>76085</xdr:rowOff>
    </xdr:to>
    <xdr:sp macro="" textlink="">
      <xdr:nvSpPr>
        <xdr:cNvPr id="246" name="フローチャート: 判断 245"/>
        <xdr:cNvSpPr/>
      </xdr:nvSpPr>
      <xdr:spPr>
        <a:xfrm>
          <a:off x="2857500" y="1643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92612</xdr:rowOff>
    </xdr:from>
    <xdr:ext cx="534377" cy="259045"/>
    <xdr:sp macro="" textlink="">
      <xdr:nvSpPr>
        <xdr:cNvPr id="247" name="テキスト ボックス 246"/>
        <xdr:cNvSpPr txBox="1"/>
      </xdr:nvSpPr>
      <xdr:spPr>
        <a:xfrm>
          <a:off x="2641111" y="1620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65193</xdr:rowOff>
    </xdr:from>
    <xdr:to>
      <xdr:col>10</xdr:col>
      <xdr:colOff>114300</xdr:colOff>
      <xdr:row>98</xdr:row>
      <xdr:rowOff>80263</xdr:rowOff>
    </xdr:to>
    <xdr:cxnSp macro="">
      <xdr:nvCxnSpPr>
        <xdr:cNvPr id="248" name="直線コネクタ 247"/>
        <xdr:cNvCxnSpPr/>
      </xdr:nvCxnSpPr>
      <xdr:spPr>
        <a:xfrm>
          <a:off x="1130300" y="16867293"/>
          <a:ext cx="889000" cy="1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44225</xdr:rowOff>
    </xdr:from>
    <xdr:to>
      <xdr:col>10</xdr:col>
      <xdr:colOff>165100</xdr:colOff>
      <xdr:row>96</xdr:row>
      <xdr:rowOff>145825</xdr:rowOff>
    </xdr:to>
    <xdr:sp macro="" textlink="">
      <xdr:nvSpPr>
        <xdr:cNvPr id="249" name="フローチャート: 判断 248"/>
        <xdr:cNvSpPr/>
      </xdr:nvSpPr>
      <xdr:spPr>
        <a:xfrm>
          <a:off x="1968500" y="165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162352</xdr:rowOff>
    </xdr:from>
    <xdr:ext cx="534377" cy="259045"/>
    <xdr:sp macro="" textlink="">
      <xdr:nvSpPr>
        <xdr:cNvPr id="250" name="テキスト ボックス 249"/>
        <xdr:cNvSpPr txBox="1"/>
      </xdr:nvSpPr>
      <xdr:spPr>
        <a:xfrm>
          <a:off x="1752111" y="1627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24157</xdr:rowOff>
    </xdr:from>
    <xdr:to>
      <xdr:col>6</xdr:col>
      <xdr:colOff>38100</xdr:colOff>
      <xdr:row>96</xdr:row>
      <xdr:rowOff>125757</xdr:rowOff>
    </xdr:to>
    <xdr:sp macro="" textlink="">
      <xdr:nvSpPr>
        <xdr:cNvPr id="251" name="フローチャート: 判断 250"/>
        <xdr:cNvSpPr/>
      </xdr:nvSpPr>
      <xdr:spPr>
        <a:xfrm>
          <a:off x="1079500" y="164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142284</xdr:rowOff>
    </xdr:from>
    <xdr:ext cx="534377" cy="259045"/>
    <xdr:sp macro="" textlink="">
      <xdr:nvSpPr>
        <xdr:cNvPr id="252" name="テキスト ボックス 251"/>
        <xdr:cNvSpPr txBox="1"/>
      </xdr:nvSpPr>
      <xdr:spPr>
        <a:xfrm>
          <a:off x="863111" y="162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43768</xdr:rowOff>
    </xdr:from>
    <xdr:to>
      <xdr:col>24</xdr:col>
      <xdr:colOff>114300</xdr:colOff>
      <xdr:row>98</xdr:row>
      <xdr:rowOff>145368</xdr:rowOff>
    </xdr:to>
    <xdr:sp macro="" textlink="">
      <xdr:nvSpPr>
        <xdr:cNvPr id="258" name="楕円 257"/>
        <xdr:cNvSpPr/>
      </xdr:nvSpPr>
      <xdr:spPr>
        <a:xfrm>
          <a:off x="4584700" y="1684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22195</xdr:rowOff>
    </xdr:from>
    <xdr:ext cx="534377" cy="259045"/>
    <xdr:sp macro="" textlink="">
      <xdr:nvSpPr>
        <xdr:cNvPr id="259" name="衛生費該当値テキスト"/>
        <xdr:cNvSpPr txBox="1"/>
      </xdr:nvSpPr>
      <xdr:spPr>
        <a:xfrm>
          <a:off x="4686300" y="1682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57125</xdr:rowOff>
    </xdr:from>
    <xdr:to>
      <xdr:col>20</xdr:col>
      <xdr:colOff>38100</xdr:colOff>
      <xdr:row>98</xdr:row>
      <xdr:rowOff>158725</xdr:rowOff>
    </xdr:to>
    <xdr:sp macro="" textlink="">
      <xdr:nvSpPr>
        <xdr:cNvPr id="260" name="楕円 259"/>
        <xdr:cNvSpPr/>
      </xdr:nvSpPr>
      <xdr:spPr>
        <a:xfrm>
          <a:off x="3746500" y="1685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149852</xdr:rowOff>
    </xdr:from>
    <xdr:ext cx="534377" cy="259045"/>
    <xdr:sp macro="" textlink="">
      <xdr:nvSpPr>
        <xdr:cNvPr id="261" name="テキスト ボックス 260"/>
        <xdr:cNvSpPr txBox="1"/>
      </xdr:nvSpPr>
      <xdr:spPr>
        <a:xfrm>
          <a:off x="3530111" y="1695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100281</xdr:rowOff>
    </xdr:from>
    <xdr:to>
      <xdr:col>15</xdr:col>
      <xdr:colOff>101600</xdr:colOff>
      <xdr:row>98</xdr:row>
      <xdr:rowOff>30431</xdr:rowOff>
    </xdr:to>
    <xdr:sp macro="" textlink="">
      <xdr:nvSpPr>
        <xdr:cNvPr id="262" name="楕円 261"/>
        <xdr:cNvSpPr/>
      </xdr:nvSpPr>
      <xdr:spPr>
        <a:xfrm>
          <a:off x="2857500" y="1673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21558</xdr:rowOff>
    </xdr:from>
    <xdr:ext cx="534377" cy="259045"/>
    <xdr:sp macro="" textlink="">
      <xdr:nvSpPr>
        <xdr:cNvPr id="263" name="テキスト ボックス 262"/>
        <xdr:cNvSpPr txBox="1"/>
      </xdr:nvSpPr>
      <xdr:spPr>
        <a:xfrm>
          <a:off x="2641111" y="168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29463</xdr:rowOff>
    </xdr:from>
    <xdr:to>
      <xdr:col>10</xdr:col>
      <xdr:colOff>165100</xdr:colOff>
      <xdr:row>98</xdr:row>
      <xdr:rowOff>131063</xdr:rowOff>
    </xdr:to>
    <xdr:sp macro="" textlink="">
      <xdr:nvSpPr>
        <xdr:cNvPr id="264" name="楕円 263"/>
        <xdr:cNvSpPr/>
      </xdr:nvSpPr>
      <xdr:spPr>
        <a:xfrm>
          <a:off x="1968500" y="1683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122190</xdr:rowOff>
    </xdr:from>
    <xdr:ext cx="534377" cy="259045"/>
    <xdr:sp macro="" textlink="">
      <xdr:nvSpPr>
        <xdr:cNvPr id="265" name="テキスト ボックス 264"/>
        <xdr:cNvSpPr txBox="1"/>
      </xdr:nvSpPr>
      <xdr:spPr>
        <a:xfrm>
          <a:off x="1752111" y="1692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14393</xdr:rowOff>
    </xdr:from>
    <xdr:to>
      <xdr:col>6</xdr:col>
      <xdr:colOff>38100</xdr:colOff>
      <xdr:row>98</xdr:row>
      <xdr:rowOff>115993</xdr:rowOff>
    </xdr:to>
    <xdr:sp macro="" textlink="">
      <xdr:nvSpPr>
        <xdr:cNvPr id="266" name="楕円 265"/>
        <xdr:cNvSpPr/>
      </xdr:nvSpPr>
      <xdr:spPr>
        <a:xfrm>
          <a:off x="1079500" y="1681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107120</xdr:rowOff>
    </xdr:from>
    <xdr:ext cx="534377" cy="259045"/>
    <xdr:sp macro="" textlink="">
      <xdr:nvSpPr>
        <xdr:cNvPr id="267" name="テキスト ボックス 266"/>
        <xdr:cNvSpPr txBox="1"/>
      </xdr:nvSpPr>
      <xdr:spPr>
        <a:xfrm>
          <a:off x="863111" y="1690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83007</xdr:rowOff>
    </xdr:from>
    <xdr:to>
      <xdr:col>54</xdr:col>
      <xdr:colOff>189865</xdr:colOff>
      <xdr:row>38</xdr:row>
      <xdr:rowOff>139700</xdr:rowOff>
    </xdr:to>
    <xdr:cxnSp macro="">
      <xdr:nvCxnSpPr>
        <xdr:cNvPr id="289" name="直線コネクタ 288"/>
        <xdr:cNvCxnSpPr/>
      </xdr:nvCxnSpPr>
      <xdr:spPr>
        <a:xfrm flipV="1">
          <a:off x="10475595" y="5397957"/>
          <a:ext cx="1270" cy="1256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29684</xdr:rowOff>
    </xdr:from>
    <xdr:ext cx="469744" cy="259045"/>
    <xdr:sp macro="" textlink="">
      <xdr:nvSpPr>
        <xdr:cNvPr id="292" name="労働費最大値テキスト"/>
        <xdr:cNvSpPr txBox="1"/>
      </xdr:nvSpPr>
      <xdr:spPr>
        <a:xfrm>
          <a:off x="10528300" y="517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83007</xdr:rowOff>
    </xdr:from>
    <xdr:to>
      <xdr:col>55</xdr:col>
      <xdr:colOff>88900</xdr:colOff>
      <xdr:row>31</xdr:row>
      <xdr:rowOff>83007</xdr:rowOff>
    </xdr:to>
    <xdr:cxnSp macro="">
      <xdr:nvCxnSpPr>
        <xdr:cNvPr id="293" name="直線コネクタ 292"/>
        <xdr:cNvCxnSpPr/>
      </xdr:nvCxnSpPr>
      <xdr:spPr>
        <a:xfrm>
          <a:off x="10388600" y="539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4" name="直線コネクタ 293"/>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72915</xdr:rowOff>
    </xdr:from>
    <xdr:ext cx="378565" cy="259045"/>
    <xdr:sp macro="" textlink="">
      <xdr:nvSpPr>
        <xdr:cNvPr id="295" name="労働費平均値テキスト"/>
        <xdr:cNvSpPr txBox="1"/>
      </xdr:nvSpPr>
      <xdr:spPr>
        <a:xfrm>
          <a:off x="10528300" y="62451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50038</xdr:rowOff>
    </xdr:from>
    <xdr:to>
      <xdr:col>55</xdr:col>
      <xdr:colOff>50800</xdr:colOff>
      <xdr:row>37</xdr:row>
      <xdr:rowOff>151638</xdr:rowOff>
    </xdr:to>
    <xdr:sp macro="" textlink="">
      <xdr:nvSpPr>
        <xdr:cNvPr id="296" name="フローチャート: 判断 295"/>
        <xdr:cNvSpPr/>
      </xdr:nvSpPr>
      <xdr:spPr>
        <a:xfrm>
          <a:off x="104267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7" name="直線コネクタ 296"/>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52324</xdr:rowOff>
    </xdr:from>
    <xdr:to>
      <xdr:col>50</xdr:col>
      <xdr:colOff>165100</xdr:colOff>
      <xdr:row>37</xdr:row>
      <xdr:rowOff>153924</xdr:rowOff>
    </xdr:to>
    <xdr:sp macro="" textlink="">
      <xdr:nvSpPr>
        <xdr:cNvPr id="298" name="フローチャート: 判断 297"/>
        <xdr:cNvSpPr/>
      </xdr:nvSpPr>
      <xdr:spPr>
        <a:xfrm>
          <a:off x="9588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170451</xdr:rowOff>
    </xdr:from>
    <xdr:ext cx="378565" cy="259045"/>
    <xdr:sp macro="" textlink="">
      <xdr:nvSpPr>
        <xdr:cNvPr id="299" name="テキスト ボックス 298"/>
        <xdr:cNvSpPr txBox="1"/>
      </xdr:nvSpPr>
      <xdr:spPr>
        <a:xfrm>
          <a:off x="9450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300" name="直線コネクタ 299"/>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64669</xdr:rowOff>
    </xdr:from>
    <xdr:to>
      <xdr:col>46</xdr:col>
      <xdr:colOff>38100</xdr:colOff>
      <xdr:row>36</xdr:row>
      <xdr:rowOff>166269</xdr:rowOff>
    </xdr:to>
    <xdr:sp macro="" textlink="">
      <xdr:nvSpPr>
        <xdr:cNvPr id="301" name="フローチャート: 判断 300"/>
        <xdr:cNvSpPr/>
      </xdr:nvSpPr>
      <xdr:spPr>
        <a:xfrm>
          <a:off x="8699500" y="623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11346</xdr:rowOff>
    </xdr:from>
    <xdr:ext cx="378565" cy="259045"/>
    <xdr:sp macro="" textlink="">
      <xdr:nvSpPr>
        <xdr:cNvPr id="302" name="テキスト ボックス 301"/>
        <xdr:cNvSpPr txBox="1"/>
      </xdr:nvSpPr>
      <xdr:spPr>
        <a:xfrm>
          <a:off x="8561017" y="6012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3" name="直線コネクタ 302"/>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152451</xdr:rowOff>
    </xdr:from>
    <xdr:to>
      <xdr:col>41</xdr:col>
      <xdr:colOff>101600</xdr:colOff>
      <xdr:row>35</xdr:row>
      <xdr:rowOff>82601</xdr:rowOff>
    </xdr:to>
    <xdr:sp macro="" textlink="">
      <xdr:nvSpPr>
        <xdr:cNvPr id="304" name="フローチャート: 判断 303"/>
        <xdr:cNvSpPr/>
      </xdr:nvSpPr>
      <xdr:spPr>
        <a:xfrm>
          <a:off x="7810500" y="59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99128</xdr:rowOff>
    </xdr:from>
    <xdr:ext cx="469744" cy="259045"/>
    <xdr:sp macro="" textlink="">
      <xdr:nvSpPr>
        <xdr:cNvPr id="305" name="テキスト ボックス 304"/>
        <xdr:cNvSpPr txBox="1"/>
      </xdr:nvSpPr>
      <xdr:spPr>
        <a:xfrm>
          <a:off x="7626428" y="575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75641</xdr:rowOff>
    </xdr:from>
    <xdr:to>
      <xdr:col>36</xdr:col>
      <xdr:colOff>165100</xdr:colOff>
      <xdr:row>34</xdr:row>
      <xdr:rowOff>5791</xdr:rowOff>
    </xdr:to>
    <xdr:sp macro="" textlink="">
      <xdr:nvSpPr>
        <xdr:cNvPr id="306" name="フローチャート: 判断 305"/>
        <xdr:cNvSpPr/>
      </xdr:nvSpPr>
      <xdr:spPr>
        <a:xfrm>
          <a:off x="6921500" y="573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22318</xdr:rowOff>
    </xdr:from>
    <xdr:ext cx="469744" cy="259045"/>
    <xdr:sp macro="" textlink="">
      <xdr:nvSpPr>
        <xdr:cNvPr id="307" name="テキスト ボックス 306"/>
        <xdr:cNvSpPr txBox="1"/>
      </xdr:nvSpPr>
      <xdr:spPr>
        <a:xfrm>
          <a:off x="6737428" y="550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3" name="楕円 312"/>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4"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5" name="楕円 314"/>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6" name="テキスト ボックス 315"/>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7" name="楕円 316"/>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8" name="テキスト ボックス 317"/>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9" name="楕円 318"/>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20" name="テキスト ボックス 319"/>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21" name="楕円 320"/>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22" name="テキスト ボックス 321"/>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2" name="テキスト ボックス 34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164307</xdr:rowOff>
    </xdr:from>
    <xdr:to>
      <xdr:col>54</xdr:col>
      <xdr:colOff>189865</xdr:colOff>
      <xdr:row>58</xdr:row>
      <xdr:rowOff>145497</xdr:rowOff>
    </xdr:to>
    <xdr:cxnSp macro="">
      <xdr:nvCxnSpPr>
        <xdr:cNvPr id="348" name="直線コネクタ 347"/>
        <xdr:cNvCxnSpPr/>
      </xdr:nvCxnSpPr>
      <xdr:spPr>
        <a:xfrm flipV="1">
          <a:off x="10475595" y="8908257"/>
          <a:ext cx="1270" cy="1181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149324</xdr:rowOff>
    </xdr:from>
    <xdr:ext cx="469744" cy="259045"/>
    <xdr:sp macro="" textlink="">
      <xdr:nvSpPr>
        <xdr:cNvPr id="349" name="農林水産業費最小値テキスト"/>
        <xdr:cNvSpPr txBox="1"/>
      </xdr:nvSpPr>
      <xdr:spPr>
        <a:xfrm>
          <a:off x="10528300" y="1009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145497</xdr:rowOff>
    </xdr:from>
    <xdr:to>
      <xdr:col>55</xdr:col>
      <xdr:colOff>88900</xdr:colOff>
      <xdr:row>58</xdr:row>
      <xdr:rowOff>145497</xdr:rowOff>
    </xdr:to>
    <xdr:cxnSp macro="">
      <xdr:nvCxnSpPr>
        <xdr:cNvPr id="350" name="直線コネクタ 349"/>
        <xdr:cNvCxnSpPr/>
      </xdr:nvCxnSpPr>
      <xdr:spPr>
        <a:xfrm>
          <a:off x="10388600" y="1008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110984</xdr:rowOff>
    </xdr:from>
    <xdr:ext cx="534377" cy="259045"/>
    <xdr:sp macro="" textlink="">
      <xdr:nvSpPr>
        <xdr:cNvPr id="351" name="農林水産業費最大値テキスト"/>
        <xdr:cNvSpPr txBox="1"/>
      </xdr:nvSpPr>
      <xdr:spPr>
        <a:xfrm>
          <a:off x="10528300" y="868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164307</xdr:rowOff>
    </xdr:from>
    <xdr:to>
      <xdr:col>55</xdr:col>
      <xdr:colOff>88900</xdr:colOff>
      <xdr:row>51</xdr:row>
      <xdr:rowOff>164307</xdr:rowOff>
    </xdr:to>
    <xdr:cxnSp macro="">
      <xdr:nvCxnSpPr>
        <xdr:cNvPr id="352" name="直線コネクタ 351"/>
        <xdr:cNvCxnSpPr/>
      </xdr:nvCxnSpPr>
      <xdr:spPr>
        <a:xfrm>
          <a:off x="10388600" y="890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169206</xdr:rowOff>
    </xdr:from>
    <xdr:to>
      <xdr:col>55</xdr:col>
      <xdr:colOff>0</xdr:colOff>
      <xdr:row>53</xdr:row>
      <xdr:rowOff>58678</xdr:rowOff>
    </xdr:to>
    <xdr:cxnSp macro="">
      <xdr:nvCxnSpPr>
        <xdr:cNvPr id="353" name="直線コネクタ 352"/>
        <xdr:cNvCxnSpPr/>
      </xdr:nvCxnSpPr>
      <xdr:spPr>
        <a:xfrm flipV="1">
          <a:off x="9639300" y="9084606"/>
          <a:ext cx="838200" cy="6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137115</xdr:rowOff>
    </xdr:from>
    <xdr:ext cx="534377" cy="259045"/>
    <xdr:sp macro="" textlink="">
      <xdr:nvSpPr>
        <xdr:cNvPr id="354" name="農林水産業費平均値テキスト"/>
        <xdr:cNvSpPr txBox="1"/>
      </xdr:nvSpPr>
      <xdr:spPr>
        <a:xfrm>
          <a:off x="10528300" y="9566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158688</xdr:rowOff>
    </xdr:from>
    <xdr:to>
      <xdr:col>55</xdr:col>
      <xdr:colOff>50800</xdr:colOff>
      <xdr:row>56</xdr:row>
      <xdr:rowOff>88838</xdr:rowOff>
    </xdr:to>
    <xdr:sp macro="" textlink="">
      <xdr:nvSpPr>
        <xdr:cNvPr id="355" name="フローチャート: 判断 354"/>
        <xdr:cNvSpPr/>
      </xdr:nvSpPr>
      <xdr:spPr>
        <a:xfrm>
          <a:off x="104267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14133</xdr:rowOff>
    </xdr:from>
    <xdr:to>
      <xdr:col>50</xdr:col>
      <xdr:colOff>114300</xdr:colOff>
      <xdr:row>53</xdr:row>
      <xdr:rowOff>58678</xdr:rowOff>
    </xdr:to>
    <xdr:cxnSp macro="">
      <xdr:nvCxnSpPr>
        <xdr:cNvPr id="356" name="直線コネクタ 355"/>
        <xdr:cNvCxnSpPr/>
      </xdr:nvCxnSpPr>
      <xdr:spPr>
        <a:xfrm>
          <a:off x="8750300" y="8758083"/>
          <a:ext cx="889000" cy="38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125640</xdr:rowOff>
    </xdr:from>
    <xdr:to>
      <xdr:col>50</xdr:col>
      <xdr:colOff>165100</xdr:colOff>
      <xdr:row>56</xdr:row>
      <xdr:rowOff>55790</xdr:rowOff>
    </xdr:to>
    <xdr:sp macro="" textlink="">
      <xdr:nvSpPr>
        <xdr:cNvPr id="357" name="フローチャート: 判断 356"/>
        <xdr:cNvSpPr/>
      </xdr:nvSpPr>
      <xdr:spPr>
        <a:xfrm>
          <a:off x="9588500" y="95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46917</xdr:rowOff>
    </xdr:from>
    <xdr:ext cx="534377" cy="259045"/>
    <xdr:sp macro="" textlink="">
      <xdr:nvSpPr>
        <xdr:cNvPr id="358" name="テキスト ボックス 357"/>
        <xdr:cNvSpPr txBox="1"/>
      </xdr:nvSpPr>
      <xdr:spPr>
        <a:xfrm>
          <a:off x="9372111" y="964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14133</xdr:rowOff>
    </xdr:from>
    <xdr:to>
      <xdr:col>45</xdr:col>
      <xdr:colOff>177800</xdr:colOff>
      <xdr:row>51</xdr:row>
      <xdr:rowOff>117918</xdr:rowOff>
    </xdr:to>
    <xdr:cxnSp macro="">
      <xdr:nvCxnSpPr>
        <xdr:cNvPr id="359" name="直線コネクタ 358"/>
        <xdr:cNvCxnSpPr/>
      </xdr:nvCxnSpPr>
      <xdr:spPr>
        <a:xfrm flipV="1">
          <a:off x="7861300" y="8758083"/>
          <a:ext cx="889000" cy="10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65583</xdr:rowOff>
    </xdr:from>
    <xdr:to>
      <xdr:col>46</xdr:col>
      <xdr:colOff>38100</xdr:colOff>
      <xdr:row>53</xdr:row>
      <xdr:rowOff>167183</xdr:rowOff>
    </xdr:to>
    <xdr:sp macro="" textlink="">
      <xdr:nvSpPr>
        <xdr:cNvPr id="360" name="フローチャート: 判断 359"/>
        <xdr:cNvSpPr/>
      </xdr:nvSpPr>
      <xdr:spPr>
        <a:xfrm>
          <a:off x="8699500" y="9152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158310</xdr:rowOff>
    </xdr:from>
    <xdr:ext cx="534377" cy="259045"/>
    <xdr:sp macro="" textlink="">
      <xdr:nvSpPr>
        <xdr:cNvPr id="361" name="テキスト ボックス 360"/>
        <xdr:cNvSpPr txBox="1"/>
      </xdr:nvSpPr>
      <xdr:spPr>
        <a:xfrm>
          <a:off x="8483111" y="924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117918</xdr:rowOff>
    </xdr:from>
    <xdr:to>
      <xdr:col>41</xdr:col>
      <xdr:colOff>50800</xdr:colOff>
      <xdr:row>52</xdr:row>
      <xdr:rowOff>159065</xdr:rowOff>
    </xdr:to>
    <xdr:cxnSp macro="">
      <xdr:nvCxnSpPr>
        <xdr:cNvPr id="362" name="直線コネクタ 361"/>
        <xdr:cNvCxnSpPr/>
      </xdr:nvCxnSpPr>
      <xdr:spPr>
        <a:xfrm flipV="1">
          <a:off x="6972300" y="8861868"/>
          <a:ext cx="889000" cy="21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146344</xdr:rowOff>
    </xdr:from>
    <xdr:to>
      <xdr:col>41</xdr:col>
      <xdr:colOff>101600</xdr:colOff>
      <xdr:row>54</xdr:row>
      <xdr:rowOff>76494</xdr:rowOff>
    </xdr:to>
    <xdr:sp macro="" textlink="">
      <xdr:nvSpPr>
        <xdr:cNvPr id="363" name="フローチャート: 判断 362"/>
        <xdr:cNvSpPr/>
      </xdr:nvSpPr>
      <xdr:spPr>
        <a:xfrm>
          <a:off x="7810500" y="923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67621</xdr:rowOff>
    </xdr:from>
    <xdr:ext cx="534377" cy="259045"/>
    <xdr:sp macro="" textlink="">
      <xdr:nvSpPr>
        <xdr:cNvPr id="364" name="テキスト ボックス 363"/>
        <xdr:cNvSpPr txBox="1"/>
      </xdr:nvSpPr>
      <xdr:spPr>
        <a:xfrm>
          <a:off x="7594111" y="932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23014</xdr:rowOff>
    </xdr:from>
    <xdr:to>
      <xdr:col>36</xdr:col>
      <xdr:colOff>165100</xdr:colOff>
      <xdr:row>54</xdr:row>
      <xdr:rowOff>124614</xdr:rowOff>
    </xdr:to>
    <xdr:sp macro="" textlink="">
      <xdr:nvSpPr>
        <xdr:cNvPr id="365" name="フローチャート: 判断 364"/>
        <xdr:cNvSpPr/>
      </xdr:nvSpPr>
      <xdr:spPr>
        <a:xfrm>
          <a:off x="6921500" y="928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115741</xdr:rowOff>
    </xdr:from>
    <xdr:ext cx="534377" cy="259045"/>
    <xdr:sp macro="" textlink="">
      <xdr:nvSpPr>
        <xdr:cNvPr id="366" name="テキスト ボックス 365"/>
        <xdr:cNvSpPr txBox="1"/>
      </xdr:nvSpPr>
      <xdr:spPr>
        <a:xfrm>
          <a:off x="6705111" y="937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118406</xdr:rowOff>
    </xdr:from>
    <xdr:to>
      <xdr:col>55</xdr:col>
      <xdr:colOff>50800</xdr:colOff>
      <xdr:row>53</xdr:row>
      <xdr:rowOff>48556</xdr:rowOff>
    </xdr:to>
    <xdr:sp macro="" textlink="">
      <xdr:nvSpPr>
        <xdr:cNvPr id="372" name="楕円 371"/>
        <xdr:cNvSpPr/>
      </xdr:nvSpPr>
      <xdr:spPr>
        <a:xfrm>
          <a:off x="10426700" y="903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141283</xdr:rowOff>
    </xdr:from>
    <xdr:ext cx="534377" cy="259045"/>
    <xdr:sp macro="" textlink="">
      <xdr:nvSpPr>
        <xdr:cNvPr id="373" name="農林水産業費該当値テキスト"/>
        <xdr:cNvSpPr txBox="1"/>
      </xdr:nvSpPr>
      <xdr:spPr>
        <a:xfrm>
          <a:off x="10528300" y="888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7878</xdr:rowOff>
    </xdr:from>
    <xdr:to>
      <xdr:col>50</xdr:col>
      <xdr:colOff>165100</xdr:colOff>
      <xdr:row>53</xdr:row>
      <xdr:rowOff>109478</xdr:rowOff>
    </xdr:to>
    <xdr:sp macro="" textlink="">
      <xdr:nvSpPr>
        <xdr:cNvPr id="374" name="楕円 373"/>
        <xdr:cNvSpPr/>
      </xdr:nvSpPr>
      <xdr:spPr>
        <a:xfrm>
          <a:off x="9588500" y="909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126005</xdr:rowOff>
    </xdr:from>
    <xdr:ext cx="534377" cy="259045"/>
    <xdr:sp macro="" textlink="">
      <xdr:nvSpPr>
        <xdr:cNvPr id="375" name="テキスト ボックス 374"/>
        <xdr:cNvSpPr txBox="1"/>
      </xdr:nvSpPr>
      <xdr:spPr>
        <a:xfrm>
          <a:off x="9372111" y="886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134783</xdr:rowOff>
    </xdr:from>
    <xdr:to>
      <xdr:col>46</xdr:col>
      <xdr:colOff>38100</xdr:colOff>
      <xdr:row>51</xdr:row>
      <xdr:rowOff>64933</xdr:rowOff>
    </xdr:to>
    <xdr:sp macro="" textlink="">
      <xdr:nvSpPr>
        <xdr:cNvPr id="376" name="楕円 375"/>
        <xdr:cNvSpPr/>
      </xdr:nvSpPr>
      <xdr:spPr>
        <a:xfrm>
          <a:off x="8699500" y="870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81460</xdr:rowOff>
    </xdr:from>
    <xdr:ext cx="534377" cy="259045"/>
    <xdr:sp macro="" textlink="">
      <xdr:nvSpPr>
        <xdr:cNvPr id="377" name="テキスト ボックス 376"/>
        <xdr:cNvSpPr txBox="1"/>
      </xdr:nvSpPr>
      <xdr:spPr>
        <a:xfrm>
          <a:off x="8483111" y="848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67118</xdr:rowOff>
    </xdr:from>
    <xdr:to>
      <xdr:col>41</xdr:col>
      <xdr:colOff>101600</xdr:colOff>
      <xdr:row>51</xdr:row>
      <xdr:rowOff>168718</xdr:rowOff>
    </xdr:to>
    <xdr:sp macro="" textlink="">
      <xdr:nvSpPr>
        <xdr:cNvPr id="378" name="楕円 377"/>
        <xdr:cNvSpPr/>
      </xdr:nvSpPr>
      <xdr:spPr>
        <a:xfrm>
          <a:off x="7810500" y="881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13795</xdr:rowOff>
    </xdr:from>
    <xdr:ext cx="534377" cy="259045"/>
    <xdr:sp macro="" textlink="">
      <xdr:nvSpPr>
        <xdr:cNvPr id="379" name="テキスト ボックス 378"/>
        <xdr:cNvSpPr txBox="1"/>
      </xdr:nvSpPr>
      <xdr:spPr>
        <a:xfrm>
          <a:off x="7594111" y="858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108265</xdr:rowOff>
    </xdr:from>
    <xdr:to>
      <xdr:col>36</xdr:col>
      <xdr:colOff>165100</xdr:colOff>
      <xdr:row>53</xdr:row>
      <xdr:rowOff>38415</xdr:rowOff>
    </xdr:to>
    <xdr:sp macro="" textlink="">
      <xdr:nvSpPr>
        <xdr:cNvPr id="380" name="楕円 379"/>
        <xdr:cNvSpPr/>
      </xdr:nvSpPr>
      <xdr:spPr>
        <a:xfrm>
          <a:off x="6921500" y="902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54942</xdr:rowOff>
    </xdr:from>
    <xdr:ext cx="534377" cy="259045"/>
    <xdr:sp macro="" textlink="">
      <xdr:nvSpPr>
        <xdr:cNvPr id="381" name="テキスト ボックス 380"/>
        <xdr:cNvSpPr txBox="1"/>
      </xdr:nvSpPr>
      <xdr:spPr>
        <a:xfrm>
          <a:off x="6705111" y="879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19479</xdr:rowOff>
    </xdr:from>
    <xdr:to>
      <xdr:col>54</xdr:col>
      <xdr:colOff>189865</xdr:colOff>
      <xdr:row>78</xdr:row>
      <xdr:rowOff>86094</xdr:rowOff>
    </xdr:to>
    <xdr:cxnSp macro="">
      <xdr:nvCxnSpPr>
        <xdr:cNvPr id="403" name="直線コネクタ 402"/>
        <xdr:cNvCxnSpPr/>
      </xdr:nvCxnSpPr>
      <xdr:spPr>
        <a:xfrm flipV="1">
          <a:off x="10475595" y="12192429"/>
          <a:ext cx="1270" cy="126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89921</xdr:rowOff>
    </xdr:from>
    <xdr:ext cx="469744" cy="259045"/>
    <xdr:sp macro="" textlink="">
      <xdr:nvSpPr>
        <xdr:cNvPr id="404" name="商工費最小値テキスト"/>
        <xdr:cNvSpPr txBox="1"/>
      </xdr:nvSpPr>
      <xdr:spPr>
        <a:xfrm>
          <a:off x="10528300" y="1346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86094</xdr:rowOff>
    </xdr:from>
    <xdr:to>
      <xdr:col>55</xdr:col>
      <xdr:colOff>88900</xdr:colOff>
      <xdr:row>78</xdr:row>
      <xdr:rowOff>86094</xdr:rowOff>
    </xdr:to>
    <xdr:cxnSp macro="">
      <xdr:nvCxnSpPr>
        <xdr:cNvPr id="405" name="直線コネクタ 404"/>
        <xdr:cNvCxnSpPr/>
      </xdr:nvCxnSpPr>
      <xdr:spPr>
        <a:xfrm>
          <a:off x="10388600" y="13459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137606</xdr:rowOff>
    </xdr:from>
    <xdr:ext cx="534377" cy="259045"/>
    <xdr:sp macro="" textlink="">
      <xdr:nvSpPr>
        <xdr:cNvPr id="406" name="商工費最大値テキスト"/>
        <xdr:cNvSpPr txBox="1"/>
      </xdr:nvSpPr>
      <xdr:spPr>
        <a:xfrm>
          <a:off x="10528300" y="1196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19479</xdr:rowOff>
    </xdr:from>
    <xdr:to>
      <xdr:col>55</xdr:col>
      <xdr:colOff>88900</xdr:colOff>
      <xdr:row>71</xdr:row>
      <xdr:rowOff>19479</xdr:rowOff>
    </xdr:to>
    <xdr:cxnSp macro="">
      <xdr:nvCxnSpPr>
        <xdr:cNvPr id="407" name="直線コネクタ 406"/>
        <xdr:cNvCxnSpPr/>
      </xdr:nvCxnSpPr>
      <xdr:spPr>
        <a:xfrm>
          <a:off x="10388600" y="1219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141689</xdr:rowOff>
    </xdr:from>
    <xdr:to>
      <xdr:col>55</xdr:col>
      <xdr:colOff>0</xdr:colOff>
      <xdr:row>77</xdr:row>
      <xdr:rowOff>58821</xdr:rowOff>
    </xdr:to>
    <xdr:cxnSp macro="">
      <xdr:nvCxnSpPr>
        <xdr:cNvPr id="408" name="直線コネクタ 407"/>
        <xdr:cNvCxnSpPr/>
      </xdr:nvCxnSpPr>
      <xdr:spPr>
        <a:xfrm flipV="1">
          <a:off x="9639300" y="13171889"/>
          <a:ext cx="838200" cy="8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94266</xdr:rowOff>
    </xdr:from>
    <xdr:ext cx="534377" cy="259045"/>
    <xdr:sp macro="" textlink="">
      <xdr:nvSpPr>
        <xdr:cNvPr id="409" name="商工費平均値テキスト"/>
        <xdr:cNvSpPr txBox="1"/>
      </xdr:nvSpPr>
      <xdr:spPr>
        <a:xfrm>
          <a:off x="10528300" y="12953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71389</xdr:rowOff>
    </xdr:from>
    <xdr:to>
      <xdr:col>55</xdr:col>
      <xdr:colOff>50800</xdr:colOff>
      <xdr:row>77</xdr:row>
      <xdr:rowOff>1539</xdr:rowOff>
    </xdr:to>
    <xdr:sp macro="" textlink="">
      <xdr:nvSpPr>
        <xdr:cNvPr id="410" name="フローチャート: 判断 409"/>
        <xdr:cNvSpPr/>
      </xdr:nvSpPr>
      <xdr:spPr>
        <a:xfrm>
          <a:off x="10426700" y="1310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58821</xdr:rowOff>
    </xdr:from>
    <xdr:to>
      <xdr:col>50</xdr:col>
      <xdr:colOff>114300</xdr:colOff>
      <xdr:row>78</xdr:row>
      <xdr:rowOff>34750</xdr:rowOff>
    </xdr:to>
    <xdr:cxnSp macro="">
      <xdr:nvCxnSpPr>
        <xdr:cNvPr id="411" name="直線コネクタ 410"/>
        <xdr:cNvCxnSpPr/>
      </xdr:nvCxnSpPr>
      <xdr:spPr>
        <a:xfrm flipV="1">
          <a:off x="8750300" y="13260471"/>
          <a:ext cx="889000" cy="14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100422</xdr:rowOff>
    </xdr:from>
    <xdr:to>
      <xdr:col>50</xdr:col>
      <xdr:colOff>165100</xdr:colOff>
      <xdr:row>77</xdr:row>
      <xdr:rowOff>30572</xdr:rowOff>
    </xdr:to>
    <xdr:sp macro="" textlink="">
      <xdr:nvSpPr>
        <xdr:cNvPr id="412" name="フローチャート: 判断 411"/>
        <xdr:cNvSpPr/>
      </xdr:nvSpPr>
      <xdr:spPr>
        <a:xfrm>
          <a:off x="9588500" y="131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47099</xdr:rowOff>
    </xdr:from>
    <xdr:ext cx="534377" cy="259045"/>
    <xdr:sp macro="" textlink="">
      <xdr:nvSpPr>
        <xdr:cNvPr id="413" name="テキスト ボックス 412"/>
        <xdr:cNvSpPr txBox="1"/>
      </xdr:nvSpPr>
      <xdr:spPr>
        <a:xfrm>
          <a:off x="9372111" y="1290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34750</xdr:rowOff>
    </xdr:from>
    <xdr:to>
      <xdr:col>45</xdr:col>
      <xdr:colOff>177800</xdr:colOff>
      <xdr:row>78</xdr:row>
      <xdr:rowOff>74595</xdr:rowOff>
    </xdr:to>
    <xdr:cxnSp macro="">
      <xdr:nvCxnSpPr>
        <xdr:cNvPr id="414" name="直線コネクタ 413"/>
        <xdr:cNvCxnSpPr/>
      </xdr:nvCxnSpPr>
      <xdr:spPr>
        <a:xfrm flipV="1">
          <a:off x="7861300" y="13407850"/>
          <a:ext cx="889000" cy="3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38996</xdr:rowOff>
    </xdr:from>
    <xdr:to>
      <xdr:col>46</xdr:col>
      <xdr:colOff>38100</xdr:colOff>
      <xdr:row>76</xdr:row>
      <xdr:rowOff>140596</xdr:rowOff>
    </xdr:to>
    <xdr:sp macro="" textlink="">
      <xdr:nvSpPr>
        <xdr:cNvPr id="415" name="フローチャート: 判断 414"/>
        <xdr:cNvSpPr/>
      </xdr:nvSpPr>
      <xdr:spPr>
        <a:xfrm>
          <a:off x="8699500" y="1306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157124</xdr:rowOff>
    </xdr:from>
    <xdr:ext cx="534377" cy="259045"/>
    <xdr:sp macro="" textlink="">
      <xdr:nvSpPr>
        <xdr:cNvPr id="416" name="テキスト ボックス 415"/>
        <xdr:cNvSpPr txBox="1"/>
      </xdr:nvSpPr>
      <xdr:spPr>
        <a:xfrm>
          <a:off x="8483111" y="1284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74595</xdr:rowOff>
    </xdr:from>
    <xdr:to>
      <xdr:col>41</xdr:col>
      <xdr:colOff>50800</xdr:colOff>
      <xdr:row>78</xdr:row>
      <xdr:rowOff>81499</xdr:rowOff>
    </xdr:to>
    <xdr:cxnSp macro="">
      <xdr:nvCxnSpPr>
        <xdr:cNvPr id="417" name="直線コネクタ 416"/>
        <xdr:cNvCxnSpPr/>
      </xdr:nvCxnSpPr>
      <xdr:spPr>
        <a:xfrm flipV="1">
          <a:off x="6972300" y="13447695"/>
          <a:ext cx="889000" cy="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113543</xdr:rowOff>
    </xdr:from>
    <xdr:to>
      <xdr:col>41</xdr:col>
      <xdr:colOff>101600</xdr:colOff>
      <xdr:row>77</xdr:row>
      <xdr:rowOff>43693</xdr:rowOff>
    </xdr:to>
    <xdr:sp macro="" textlink="">
      <xdr:nvSpPr>
        <xdr:cNvPr id="418" name="フローチャート: 判断 417"/>
        <xdr:cNvSpPr/>
      </xdr:nvSpPr>
      <xdr:spPr>
        <a:xfrm>
          <a:off x="7810500" y="1314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60220</xdr:rowOff>
    </xdr:from>
    <xdr:ext cx="534377" cy="259045"/>
    <xdr:sp macro="" textlink="">
      <xdr:nvSpPr>
        <xdr:cNvPr id="419" name="テキスト ボックス 418"/>
        <xdr:cNvSpPr txBox="1"/>
      </xdr:nvSpPr>
      <xdr:spPr>
        <a:xfrm>
          <a:off x="7594111" y="1291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143580</xdr:rowOff>
    </xdr:from>
    <xdr:to>
      <xdr:col>36</xdr:col>
      <xdr:colOff>165100</xdr:colOff>
      <xdr:row>77</xdr:row>
      <xdr:rowOff>73730</xdr:rowOff>
    </xdr:to>
    <xdr:sp macro="" textlink="">
      <xdr:nvSpPr>
        <xdr:cNvPr id="420" name="フローチャート: 判断 419"/>
        <xdr:cNvSpPr/>
      </xdr:nvSpPr>
      <xdr:spPr>
        <a:xfrm>
          <a:off x="6921500" y="1317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90258</xdr:rowOff>
    </xdr:from>
    <xdr:ext cx="534377" cy="259045"/>
    <xdr:sp macro="" textlink="">
      <xdr:nvSpPr>
        <xdr:cNvPr id="421" name="テキスト ボックス 420"/>
        <xdr:cNvSpPr txBox="1"/>
      </xdr:nvSpPr>
      <xdr:spPr>
        <a:xfrm>
          <a:off x="6705111" y="1294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90889</xdr:rowOff>
    </xdr:from>
    <xdr:to>
      <xdr:col>55</xdr:col>
      <xdr:colOff>50800</xdr:colOff>
      <xdr:row>77</xdr:row>
      <xdr:rowOff>21039</xdr:rowOff>
    </xdr:to>
    <xdr:sp macro="" textlink="">
      <xdr:nvSpPr>
        <xdr:cNvPr id="427" name="楕円 426"/>
        <xdr:cNvSpPr/>
      </xdr:nvSpPr>
      <xdr:spPr>
        <a:xfrm>
          <a:off x="10426700" y="1312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69316</xdr:rowOff>
    </xdr:from>
    <xdr:ext cx="534377" cy="259045"/>
    <xdr:sp macro="" textlink="">
      <xdr:nvSpPr>
        <xdr:cNvPr id="428" name="商工費該当値テキスト"/>
        <xdr:cNvSpPr txBox="1"/>
      </xdr:nvSpPr>
      <xdr:spPr>
        <a:xfrm>
          <a:off x="10528300" y="1309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8021</xdr:rowOff>
    </xdr:from>
    <xdr:to>
      <xdr:col>50</xdr:col>
      <xdr:colOff>165100</xdr:colOff>
      <xdr:row>77</xdr:row>
      <xdr:rowOff>109621</xdr:rowOff>
    </xdr:to>
    <xdr:sp macro="" textlink="">
      <xdr:nvSpPr>
        <xdr:cNvPr id="429" name="楕円 428"/>
        <xdr:cNvSpPr/>
      </xdr:nvSpPr>
      <xdr:spPr>
        <a:xfrm>
          <a:off x="9588500" y="1320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100748</xdr:rowOff>
    </xdr:from>
    <xdr:ext cx="534377" cy="259045"/>
    <xdr:sp macro="" textlink="">
      <xdr:nvSpPr>
        <xdr:cNvPr id="430" name="テキスト ボックス 429"/>
        <xdr:cNvSpPr txBox="1"/>
      </xdr:nvSpPr>
      <xdr:spPr>
        <a:xfrm>
          <a:off x="9372111" y="1330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155400</xdr:rowOff>
    </xdr:from>
    <xdr:to>
      <xdr:col>46</xdr:col>
      <xdr:colOff>38100</xdr:colOff>
      <xdr:row>78</xdr:row>
      <xdr:rowOff>85550</xdr:rowOff>
    </xdr:to>
    <xdr:sp macro="" textlink="">
      <xdr:nvSpPr>
        <xdr:cNvPr id="431" name="楕円 430"/>
        <xdr:cNvSpPr/>
      </xdr:nvSpPr>
      <xdr:spPr>
        <a:xfrm>
          <a:off x="8699500" y="1335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76677</xdr:rowOff>
    </xdr:from>
    <xdr:ext cx="469744" cy="259045"/>
    <xdr:sp macro="" textlink="">
      <xdr:nvSpPr>
        <xdr:cNvPr id="432" name="テキスト ボックス 431"/>
        <xdr:cNvSpPr txBox="1"/>
      </xdr:nvSpPr>
      <xdr:spPr>
        <a:xfrm>
          <a:off x="8515428" y="1344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23795</xdr:rowOff>
    </xdr:from>
    <xdr:to>
      <xdr:col>41</xdr:col>
      <xdr:colOff>101600</xdr:colOff>
      <xdr:row>78</xdr:row>
      <xdr:rowOff>125395</xdr:rowOff>
    </xdr:to>
    <xdr:sp macro="" textlink="">
      <xdr:nvSpPr>
        <xdr:cNvPr id="433" name="楕円 432"/>
        <xdr:cNvSpPr/>
      </xdr:nvSpPr>
      <xdr:spPr>
        <a:xfrm>
          <a:off x="7810500" y="1339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116522</xdr:rowOff>
    </xdr:from>
    <xdr:ext cx="469744" cy="259045"/>
    <xdr:sp macro="" textlink="">
      <xdr:nvSpPr>
        <xdr:cNvPr id="434" name="テキスト ボックス 433"/>
        <xdr:cNvSpPr txBox="1"/>
      </xdr:nvSpPr>
      <xdr:spPr>
        <a:xfrm>
          <a:off x="7626428" y="1348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30699</xdr:rowOff>
    </xdr:from>
    <xdr:to>
      <xdr:col>36</xdr:col>
      <xdr:colOff>165100</xdr:colOff>
      <xdr:row>78</xdr:row>
      <xdr:rowOff>132299</xdr:rowOff>
    </xdr:to>
    <xdr:sp macro="" textlink="">
      <xdr:nvSpPr>
        <xdr:cNvPr id="435" name="楕円 434"/>
        <xdr:cNvSpPr/>
      </xdr:nvSpPr>
      <xdr:spPr>
        <a:xfrm>
          <a:off x="6921500" y="1340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123426</xdr:rowOff>
    </xdr:from>
    <xdr:ext cx="469744" cy="259045"/>
    <xdr:sp macro="" textlink="">
      <xdr:nvSpPr>
        <xdr:cNvPr id="436" name="テキスト ボックス 435"/>
        <xdr:cNvSpPr txBox="1"/>
      </xdr:nvSpPr>
      <xdr:spPr>
        <a:xfrm>
          <a:off x="6737428" y="1349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95904</xdr:rowOff>
    </xdr:from>
    <xdr:to>
      <xdr:col>54</xdr:col>
      <xdr:colOff>189865</xdr:colOff>
      <xdr:row>99</xdr:row>
      <xdr:rowOff>53891</xdr:rowOff>
    </xdr:to>
    <xdr:cxnSp macro="">
      <xdr:nvCxnSpPr>
        <xdr:cNvPr id="462" name="直線コネクタ 461"/>
        <xdr:cNvCxnSpPr/>
      </xdr:nvCxnSpPr>
      <xdr:spPr>
        <a:xfrm flipV="1">
          <a:off x="10475595" y="15526404"/>
          <a:ext cx="1270" cy="150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57718</xdr:rowOff>
    </xdr:from>
    <xdr:ext cx="534377" cy="259045"/>
    <xdr:sp macro="" textlink="">
      <xdr:nvSpPr>
        <xdr:cNvPr id="463" name="土木費最小値テキスト"/>
        <xdr:cNvSpPr txBox="1"/>
      </xdr:nvSpPr>
      <xdr:spPr>
        <a:xfrm>
          <a:off x="10528300" y="1703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53891</xdr:rowOff>
    </xdr:from>
    <xdr:to>
      <xdr:col>55</xdr:col>
      <xdr:colOff>88900</xdr:colOff>
      <xdr:row>99</xdr:row>
      <xdr:rowOff>53891</xdr:rowOff>
    </xdr:to>
    <xdr:cxnSp macro="">
      <xdr:nvCxnSpPr>
        <xdr:cNvPr id="464" name="直線コネクタ 463"/>
        <xdr:cNvCxnSpPr/>
      </xdr:nvCxnSpPr>
      <xdr:spPr>
        <a:xfrm>
          <a:off x="10388600" y="1702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42581</xdr:rowOff>
    </xdr:from>
    <xdr:ext cx="599010" cy="259045"/>
    <xdr:sp macro="" textlink="">
      <xdr:nvSpPr>
        <xdr:cNvPr id="465" name="土木費最大値テキスト"/>
        <xdr:cNvSpPr txBox="1"/>
      </xdr:nvSpPr>
      <xdr:spPr>
        <a:xfrm>
          <a:off x="10528300" y="1530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946,822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95904</xdr:rowOff>
    </xdr:from>
    <xdr:to>
      <xdr:col>55</xdr:col>
      <xdr:colOff>88900</xdr:colOff>
      <xdr:row>90</xdr:row>
      <xdr:rowOff>95904</xdr:rowOff>
    </xdr:to>
    <xdr:cxnSp macro="">
      <xdr:nvCxnSpPr>
        <xdr:cNvPr id="466" name="直線コネクタ 465"/>
        <xdr:cNvCxnSpPr/>
      </xdr:nvCxnSpPr>
      <xdr:spPr>
        <a:xfrm>
          <a:off x="10388600" y="1552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34379</xdr:rowOff>
    </xdr:from>
    <xdr:to>
      <xdr:col>55</xdr:col>
      <xdr:colOff>0</xdr:colOff>
      <xdr:row>99</xdr:row>
      <xdr:rowOff>46637</xdr:rowOff>
    </xdr:to>
    <xdr:cxnSp macro="">
      <xdr:nvCxnSpPr>
        <xdr:cNvPr id="467" name="直線コネクタ 466"/>
        <xdr:cNvCxnSpPr/>
      </xdr:nvCxnSpPr>
      <xdr:spPr>
        <a:xfrm flipV="1">
          <a:off x="9639300" y="17007929"/>
          <a:ext cx="838200" cy="1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107300</xdr:rowOff>
    </xdr:from>
    <xdr:ext cx="534377" cy="259045"/>
    <xdr:sp macro="" textlink="">
      <xdr:nvSpPr>
        <xdr:cNvPr id="468" name="土木費平均値テキスト"/>
        <xdr:cNvSpPr txBox="1"/>
      </xdr:nvSpPr>
      <xdr:spPr>
        <a:xfrm>
          <a:off x="10528300" y="1673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84423</xdr:rowOff>
    </xdr:from>
    <xdr:to>
      <xdr:col>55</xdr:col>
      <xdr:colOff>50800</xdr:colOff>
      <xdr:row>99</xdr:row>
      <xdr:rowOff>14573</xdr:rowOff>
    </xdr:to>
    <xdr:sp macro="" textlink="">
      <xdr:nvSpPr>
        <xdr:cNvPr id="469" name="フローチャート: 判断 468"/>
        <xdr:cNvSpPr/>
      </xdr:nvSpPr>
      <xdr:spPr>
        <a:xfrm>
          <a:off x="10426700" y="168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46637</xdr:rowOff>
    </xdr:from>
    <xdr:to>
      <xdr:col>50</xdr:col>
      <xdr:colOff>114300</xdr:colOff>
      <xdr:row>99</xdr:row>
      <xdr:rowOff>48171</xdr:rowOff>
    </xdr:to>
    <xdr:cxnSp macro="">
      <xdr:nvCxnSpPr>
        <xdr:cNvPr id="470" name="直線コネクタ 469"/>
        <xdr:cNvCxnSpPr/>
      </xdr:nvCxnSpPr>
      <xdr:spPr>
        <a:xfrm flipV="1">
          <a:off x="8750300" y="17020187"/>
          <a:ext cx="889000" cy="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72560</xdr:rowOff>
    </xdr:from>
    <xdr:to>
      <xdr:col>50</xdr:col>
      <xdr:colOff>165100</xdr:colOff>
      <xdr:row>99</xdr:row>
      <xdr:rowOff>2710</xdr:rowOff>
    </xdr:to>
    <xdr:sp macro="" textlink="">
      <xdr:nvSpPr>
        <xdr:cNvPr id="471" name="フローチャート: 判断 470"/>
        <xdr:cNvSpPr/>
      </xdr:nvSpPr>
      <xdr:spPr>
        <a:xfrm>
          <a:off x="9588500" y="168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19237</xdr:rowOff>
    </xdr:from>
    <xdr:ext cx="534377" cy="259045"/>
    <xdr:sp macro="" textlink="">
      <xdr:nvSpPr>
        <xdr:cNvPr id="472" name="テキスト ボックス 471"/>
        <xdr:cNvSpPr txBox="1"/>
      </xdr:nvSpPr>
      <xdr:spPr>
        <a:xfrm>
          <a:off x="9372111" y="166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48171</xdr:rowOff>
    </xdr:from>
    <xdr:to>
      <xdr:col>45</xdr:col>
      <xdr:colOff>177800</xdr:colOff>
      <xdr:row>99</xdr:row>
      <xdr:rowOff>48884</xdr:rowOff>
    </xdr:to>
    <xdr:cxnSp macro="">
      <xdr:nvCxnSpPr>
        <xdr:cNvPr id="473" name="直線コネクタ 472"/>
        <xdr:cNvCxnSpPr/>
      </xdr:nvCxnSpPr>
      <xdr:spPr>
        <a:xfrm flipV="1">
          <a:off x="7861300" y="17021721"/>
          <a:ext cx="889000" cy="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123360</xdr:rowOff>
    </xdr:from>
    <xdr:to>
      <xdr:col>46</xdr:col>
      <xdr:colOff>38100</xdr:colOff>
      <xdr:row>99</xdr:row>
      <xdr:rowOff>53510</xdr:rowOff>
    </xdr:to>
    <xdr:sp macro="" textlink="">
      <xdr:nvSpPr>
        <xdr:cNvPr id="474" name="フローチャート: 判断 473"/>
        <xdr:cNvSpPr/>
      </xdr:nvSpPr>
      <xdr:spPr>
        <a:xfrm>
          <a:off x="8699500" y="1692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70037</xdr:rowOff>
    </xdr:from>
    <xdr:ext cx="534377" cy="259045"/>
    <xdr:sp macro="" textlink="">
      <xdr:nvSpPr>
        <xdr:cNvPr id="475" name="テキスト ボックス 474"/>
        <xdr:cNvSpPr txBox="1"/>
      </xdr:nvSpPr>
      <xdr:spPr>
        <a:xfrm>
          <a:off x="8483111" y="1670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36314</xdr:rowOff>
    </xdr:from>
    <xdr:to>
      <xdr:col>41</xdr:col>
      <xdr:colOff>50800</xdr:colOff>
      <xdr:row>99</xdr:row>
      <xdr:rowOff>48884</xdr:rowOff>
    </xdr:to>
    <xdr:cxnSp macro="">
      <xdr:nvCxnSpPr>
        <xdr:cNvPr id="476" name="直線コネクタ 475"/>
        <xdr:cNvCxnSpPr/>
      </xdr:nvCxnSpPr>
      <xdr:spPr>
        <a:xfrm>
          <a:off x="6972300" y="17009864"/>
          <a:ext cx="889000" cy="1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125699</xdr:rowOff>
    </xdr:from>
    <xdr:to>
      <xdr:col>41</xdr:col>
      <xdr:colOff>101600</xdr:colOff>
      <xdr:row>99</xdr:row>
      <xdr:rowOff>55849</xdr:rowOff>
    </xdr:to>
    <xdr:sp macro="" textlink="">
      <xdr:nvSpPr>
        <xdr:cNvPr id="477" name="フローチャート: 判断 476"/>
        <xdr:cNvSpPr/>
      </xdr:nvSpPr>
      <xdr:spPr>
        <a:xfrm>
          <a:off x="7810500" y="1692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72376</xdr:rowOff>
    </xdr:from>
    <xdr:ext cx="534377" cy="259045"/>
    <xdr:sp macro="" textlink="">
      <xdr:nvSpPr>
        <xdr:cNvPr id="478" name="テキスト ボックス 477"/>
        <xdr:cNvSpPr txBox="1"/>
      </xdr:nvSpPr>
      <xdr:spPr>
        <a:xfrm>
          <a:off x="7594111" y="1670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119183</xdr:rowOff>
    </xdr:from>
    <xdr:to>
      <xdr:col>36</xdr:col>
      <xdr:colOff>165100</xdr:colOff>
      <xdr:row>99</xdr:row>
      <xdr:rowOff>49333</xdr:rowOff>
    </xdr:to>
    <xdr:sp macro="" textlink="">
      <xdr:nvSpPr>
        <xdr:cNvPr id="479" name="フローチャート: 判断 478"/>
        <xdr:cNvSpPr/>
      </xdr:nvSpPr>
      <xdr:spPr>
        <a:xfrm>
          <a:off x="6921500" y="169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65860</xdr:rowOff>
    </xdr:from>
    <xdr:ext cx="534377" cy="259045"/>
    <xdr:sp macro="" textlink="">
      <xdr:nvSpPr>
        <xdr:cNvPr id="480" name="テキスト ボックス 479"/>
        <xdr:cNvSpPr txBox="1"/>
      </xdr:nvSpPr>
      <xdr:spPr>
        <a:xfrm>
          <a:off x="6705111" y="1669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155029</xdr:rowOff>
    </xdr:from>
    <xdr:to>
      <xdr:col>55</xdr:col>
      <xdr:colOff>50800</xdr:colOff>
      <xdr:row>99</xdr:row>
      <xdr:rowOff>85179</xdr:rowOff>
    </xdr:to>
    <xdr:sp macro="" textlink="">
      <xdr:nvSpPr>
        <xdr:cNvPr id="486" name="楕円 485"/>
        <xdr:cNvSpPr/>
      </xdr:nvSpPr>
      <xdr:spPr>
        <a:xfrm>
          <a:off x="10426700" y="1695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69956</xdr:rowOff>
    </xdr:from>
    <xdr:ext cx="534377" cy="259045"/>
    <xdr:sp macro="" textlink="">
      <xdr:nvSpPr>
        <xdr:cNvPr id="487" name="土木費該当値テキスト"/>
        <xdr:cNvSpPr txBox="1"/>
      </xdr:nvSpPr>
      <xdr:spPr>
        <a:xfrm>
          <a:off x="10528300" y="1687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167287</xdr:rowOff>
    </xdr:from>
    <xdr:to>
      <xdr:col>50</xdr:col>
      <xdr:colOff>165100</xdr:colOff>
      <xdr:row>99</xdr:row>
      <xdr:rowOff>97437</xdr:rowOff>
    </xdr:to>
    <xdr:sp macro="" textlink="">
      <xdr:nvSpPr>
        <xdr:cNvPr id="488" name="楕円 487"/>
        <xdr:cNvSpPr/>
      </xdr:nvSpPr>
      <xdr:spPr>
        <a:xfrm>
          <a:off x="9588500" y="1696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88564</xdr:rowOff>
    </xdr:from>
    <xdr:ext cx="534377" cy="259045"/>
    <xdr:sp macro="" textlink="">
      <xdr:nvSpPr>
        <xdr:cNvPr id="489" name="テキスト ボックス 488"/>
        <xdr:cNvSpPr txBox="1"/>
      </xdr:nvSpPr>
      <xdr:spPr>
        <a:xfrm>
          <a:off x="9372111" y="170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168821</xdr:rowOff>
    </xdr:from>
    <xdr:to>
      <xdr:col>46</xdr:col>
      <xdr:colOff>38100</xdr:colOff>
      <xdr:row>99</xdr:row>
      <xdr:rowOff>98971</xdr:rowOff>
    </xdr:to>
    <xdr:sp macro="" textlink="">
      <xdr:nvSpPr>
        <xdr:cNvPr id="490" name="楕円 489"/>
        <xdr:cNvSpPr/>
      </xdr:nvSpPr>
      <xdr:spPr>
        <a:xfrm>
          <a:off x="8699500" y="1697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90098</xdr:rowOff>
    </xdr:from>
    <xdr:ext cx="534377" cy="259045"/>
    <xdr:sp macro="" textlink="">
      <xdr:nvSpPr>
        <xdr:cNvPr id="491" name="テキスト ボックス 490"/>
        <xdr:cNvSpPr txBox="1"/>
      </xdr:nvSpPr>
      <xdr:spPr>
        <a:xfrm>
          <a:off x="8483111" y="1706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169534</xdr:rowOff>
    </xdr:from>
    <xdr:to>
      <xdr:col>41</xdr:col>
      <xdr:colOff>101600</xdr:colOff>
      <xdr:row>99</xdr:row>
      <xdr:rowOff>99684</xdr:rowOff>
    </xdr:to>
    <xdr:sp macro="" textlink="">
      <xdr:nvSpPr>
        <xdr:cNvPr id="492" name="楕円 491"/>
        <xdr:cNvSpPr/>
      </xdr:nvSpPr>
      <xdr:spPr>
        <a:xfrm>
          <a:off x="7810500" y="1697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90811</xdr:rowOff>
    </xdr:from>
    <xdr:ext cx="534377" cy="259045"/>
    <xdr:sp macro="" textlink="">
      <xdr:nvSpPr>
        <xdr:cNvPr id="493" name="テキスト ボックス 492"/>
        <xdr:cNvSpPr txBox="1"/>
      </xdr:nvSpPr>
      <xdr:spPr>
        <a:xfrm>
          <a:off x="7594111" y="1706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156964</xdr:rowOff>
    </xdr:from>
    <xdr:to>
      <xdr:col>36</xdr:col>
      <xdr:colOff>165100</xdr:colOff>
      <xdr:row>99</xdr:row>
      <xdr:rowOff>87114</xdr:rowOff>
    </xdr:to>
    <xdr:sp macro="" textlink="">
      <xdr:nvSpPr>
        <xdr:cNvPr id="494" name="楕円 493"/>
        <xdr:cNvSpPr/>
      </xdr:nvSpPr>
      <xdr:spPr>
        <a:xfrm>
          <a:off x="6921500" y="1695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78241</xdr:rowOff>
    </xdr:from>
    <xdr:ext cx="534377" cy="259045"/>
    <xdr:sp macro="" textlink="">
      <xdr:nvSpPr>
        <xdr:cNvPr id="495" name="テキスト ボックス 494"/>
        <xdr:cNvSpPr txBox="1"/>
      </xdr:nvSpPr>
      <xdr:spPr>
        <a:xfrm>
          <a:off x="6705111" y="1705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108382</xdr:rowOff>
    </xdr:from>
    <xdr:to>
      <xdr:col>85</xdr:col>
      <xdr:colOff>126364</xdr:colOff>
      <xdr:row>38</xdr:row>
      <xdr:rowOff>30841</xdr:rowOff>
    </xdr:to>
    <xdr:cxnSp macro="">
      <xdr:nvCxnSpPr>
        <xdr:cNvPr id="518" name="直線コネクタ 517"/>
        <xdr:cNvCxnSpPr/>
      </xdr:nvCxnSpPr>
      <xdr:spPr>
        <a:xfrm flipV="1">
          <a:off x="16317595" y="5423332"/>
          <a:ext cx="1269" cy="1122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34668</xdr:rowOff>
    </xdr:from>
    <xdr:ext cx="534377" cy="259045"/>
    <xdr:sp macro="" textlink="">
      <xdr:nvSpPr>
        <xdr:cNvPr id="519" name="消防費最小値テキスト"/>
        <xdr:cNvSpPr txBox="1"/>
      </xdr:nvSpPr>
      <xdr:spPr>
        <a:xfrm>
          <a:off x="16370300" y="654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30841</xdr:rowOff>
    </xdr:from>
    <xdr:to>
      <xdr:col>86</xdr:col>
      <xdr:colOff>25400</xdr:colOff>
      <xdr:row>38</xdr:row>
      <xdr:rowOff>30841</xdr:rowOff>
    </xdr:to>
    <xdr:cxnSp macro="">
      <xdr:nvCxnSpPr>
        <xdr:cNvPr id="520" name="直線コネクタ 519"/>
        <xdr:cNvCxnSpPr/>
      </xdr:nvCxnSpPr>
      <xdr:spPr>
        <a:xfrm>
          <a:off x="16230600" y="6545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55059</xdr:rowOff>
    </xdr:from>
    <xdr:ext cx="534377" cy="259045"/>
    <xdr:sp macro="" textlink="">
      <xdr:nvSpPr>
        <xdr:cNvPr id="521" name="消防費最大値テキスト"/>
        <xdr:cNvSpPr txBox="1"/>
      </xdr:nvSpPr>
      <xdr:spPr>
        <a:xfrm>
          <a:off x="16370300" y="519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36,935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108382</xdr:rowOff>
    </xdr:from>
    <xdr:to>
      <xdr:col>86</xdr:col>
      <xdr:colOff>25400</xdr:colOff>
      <xdr:row>31</xdr:row>
      <xdr:rowOff>108382</xdr:rowOff>
    </xdr:to>
    <xdr:cxnSp macro="">
      <xdr:nvCxnSpPr>
        <xdr:cNvPr id="522" name="直線コネクタ 521"/>
        <xdr:cNvCxnSpPr/>
      </xdr:nvCxnSpPr>
      <xdr:spPr>
        <a:xfrm>
          <a:off x="16230600" y="542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44419</xdr:rowOff>
    </xdr:from>
    <xdr:to>
      <xdr:col>85</xdr:col>
      <xdr:colOff>127000</xdr:colOff>
      <xdr:row>36</xdr:row>
      <xdr:rowOff>139837</xdr:rowOff>
    </xdr:to>
    <xdr:cxnSp macro="">
      <xdr:nvCxnSpPr>
        <xdr:cNvPr id="523" name="直線コネクタ 522"/>
        <xdr:cNvCxnSpPr/>
      </xdr:nvCxnSpPr>
      <xdr:spPr>
        <a:xfrm flipV="1">
          <a:off x="15481300" y="6216619"/>
          <a:ext cx="838200" cy="9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77578</xdr:rowOff>
    </xdr:from>
    <xdr:ext cx="534377" cy="259045"/>
    <xdr:sp macro="" textlink="">
      <xdr:nvSpPr>
        <xdr:cNvPr id="524" name="消防費平均値テキスト"/>
        <xdr:cNvSpPr txBox="1"/>
      </xdr:nvSpPr>
      <xdr:spPr>
        <a:xfrm>
          <a:off x="16370300" y="59068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54701</xdr:rowOff>
    </xdr:from>
    <xdr:to>
      <xdr:col>85</xdr:col>
      <xdr:colOff>177800</xdr:colOff>
      <xdr:row>35</xdr:row>
      <xdr:rowOff>156301</xdr:rowOff>
    </xdr:to>
    <xdr:sp macro="" textlink="">
      <xdr:nvSpPr>
        <xdr:cNvPr id="525" name="フローチャート: 判断 524"/>
        <xdr:cNvSpPr/>
      </xdr:nvSpPr>
      <xdr:spPr>
        <a:xfrm>
          <a:off x="16268700" y="6055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87945</xdr:rowOff>
    </xdr:from>
    <xdr:to>
      <xdr:col>81</xdr:col>
      <xdr:colOff>50800</xdr:colOff>
      <xdr:row>36</xdr:row>
      <xdr:rowOff>139837</xdr:rowOff>
    </xdr:to>
    <xdr:cxnSp macro="">
      <xdr:nvCxnSpPr>
        <xdr:cNvPr id="526" name="直線コネクタ 525"/>
        <xdr:cNvCxnSpPr/>
      </xdr:nvCxnSpPr>
      <xdr:spPr>
        <a:xfrm>
          <a:off x="14592300" y="6260145"/>
          <a:ext cx="889000" cy="5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55844</xdr:rowOff>
    </xdr:from>
    <xdr:to>
      <xdr:col>81</xdr:col>
      <xdr:colOff>101600</xdr:colOff>
      <xdr:row>34</xdr:row>
      <xdr:rowOff>157444</xdr:rowOff>
    </xdr:to>
    <xdr:sp macro="" textlink="">
      <xdr:nvSpPr>
        <xdr:cNvPr id="527" name="フローチャート: 判断 526"/>
        <xdr:cNvSpPr/>
      </xdr:nvSpPr>
      <xdr:spPr>
        <a:xfrm>
          <a:off x="15430500" y="58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2521</xdr:rowOff>
    </xdr:from>
    <xdr:ext cx="534377" cy="259045"/>
    <xdr:sp macro="" textlink="">
      <xdr:nvSpPr>
        <xdr:cNvPr id="528" name="テキスト ボックス 527"/>
        <xdr:cNvSpPr txBox="1"/>
      </xdr:nvSpPr>
      <xdr:spPr>
        <a:xfrm>
          <a:off x="15214111" y="566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87945</xdr:rowOff>
    </xdr:from>
    <xdr:to>
      <xdr:col>76</xdr:col>
      <xdr:colOff>114300</xdr:colOff>
      <xdr:row>37</xdr:row>
      <xdr:rowOff>3912</xdr:rowOff>
    </xdr:to>
    <xdr:cxnSp macro="">
      <xdr:nvCxnSpPr>
        <xdr:cNvPr id="529" name="直線コネクタ 528"/>
        <xdr:cNvCxnSpPr/>
      </xdr:nvCxnSpPr>
      <xdr:spPr>
        <a:xfrm flipV="1">
          <a:off x="13703300" y="6260145"/>
          <a:ext cx="889000" cy="8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104125</xdr:rowOff>
    </xdr:from>
    <xdr:to>
      <xdr:col>76</xdr:col>
      <xdr:colOff>165100</xdr:colOff>
      <xdr:row>34</xdr:row>
      <xdr:rowOff>34275</xdr:rowOff>
    </xdr:to>
    <xdr:sp macro="" textlink="">
      <xdr:nvSpPr>
        <xdr:cNvPr id="530" name="フローチャート: 判断 529"/>
        <xdr:cNvSpPr/>
      </xdr:nvSpPr>
      <xdr:spPr>
        <a:xfrm>
          <a:off x="14541500" y="576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50802</xdr:rowOff>
    </xdr:from>
    <xdr:ext cx="534377" cy="259045"/>
    <xdr:sp macro="" textlink="">
      <xdr:nvSpPr>
        <xdr:cNvPr id="531" name="テキスト ボックス 530"/>
        <xdr:cNvSpPr txBox="1"/>
      </xdr:nvSpPr>
      <xdr:spPr>
        <a:xfrm>
          <a:off x="14325111" y="553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76241</xdr:rowOff>
    </xdr:from>
    <xdr:to>
      <xdr:col>71</xdr:col>
      <xdr:colOff>177800</xdr:colOff>
      <xdr:row>37</xdr:row>
      <xdr:rowOff>3912</xdr:rowOff>
    </xdr:to>
    <xdr:cxnSp macro="">
      <xdr:nvCxnSpPr>
        <xdr:cNvPr id="532" name="直線コネクタ 531"/>
        <xdr:cNvCxnSpPr/>
      </xdr:nvCxnSpPr>
      <xdr:spPr>
        <a:xfrm>
          <a:off x="12814300" y="5905541"/>
          <a:ext cx="889000" cy="44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87757</xdr:rowOff>
    </xdr:from>
    <xdr:to>
      <xdr:col>72</xdr:col>
      <xdr:colOff>38100</xdr:colOff>
      <xdr:row>34</xdr:row>
      <xdr:rowOff>17907</xdr:rowOff>
    </xdr:to>
    <xdr:sp macro="" textlink="">
      <xdr:nvSpPr>
        <xdr:cNvPr id="533" name="フローチャート: 判断 532"/>
        <xdr:cNvSpPr/>
      </xdr:nvSpPr>
      <xdr:spPr>
        <a:xfrm>
          <a:off x="13652500" y="5745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34434</xdr:rowOff>
    </xdr:from>
    <xdr:ext cx="534377" cy="259045"/>
    <xdr:sp macro="" textlink="">
      <xdr:nvSpPr>
        <xdr:cNvPr id="534" name="テキスト ボックス 533"/>
        <xdr:cNvSpPr txBox="1"/>
      </xdr:nvSpPr>
      <xdr:spPr>
        <a:xfrm>
          <a:off x="13436111" y="552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88031</xdr:rowOff>
    </xdr:from>
    <xdr:to>
      <xdr:col>67</xdr:col>
      <xdr:colOff>101600</xdr:colOff>
      <xdr:row>35</xdr:row>
      <xdr:rowOff>18181</xdr:rowOff>
    </xdr:to>
    <xdr:sp macro="" textlink="">
      <xdr:nvSpPr>
        <xdr:cNvPr id="535" name="フローチャート: 判断 534"/>
        <xdr:cNvSpPr/>
      </xdr:nvSpPr>
      <xdr:spPr>
        <a:xfrm>
          <a:off x="12763500" y="591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9308</xdr:rowOff>
    </xdr:from>
    <xdr:ext cx="534377" cy="259045"/>
    <xdr:sp macro="" textlink="">
      <xdr:nvSpPr>
        <xdr:cNvPr id="536" name="テキスト ボックス 535"/>
        <xdr:cNvSpPr txBox="1"/>
      </xdr:nvSpPr>
      <xdr:spPr>
        <a:xfrm>
          <a:off x="12547111" y="601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165069</xdr:rowOff>
    </xdr:from>
    <xdr:to>
      <xdr:col>85</xdr:col>
      <xdr:colOff>177800</xdr:colOff>
      <xdr:row>36</xdr:row>
      <xdr:rowOff>95219</xdr:rowOff>
    </xdr:to>
    <xdr:sp macro="" textlink="">
      <xdr:nvSpPr>
        <xdr:cNvPr id="542" name="楕円 541"/>
        <xdr:cNvSpPr/>
      </xdr:nvSpPr>
      <xdr:spPr>
        <a:xfrm>
          <a:off x="16268700" y="616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143496</xdr:rowOff>
    </xdr:from>
    <xdr:ext cx="534377" cy="259045"/>
    <xdr:sp macro="" textlink="">
      <xdr:nvSpPr>
        <xdr:cNvPr id="543" name="消防費該当値テキスト"/>
        <xdr:cNvSpPr txBox="1"/>
      </xdr:nvSpPr>
      <xdr:spPr>
        <a:xfrm>
          <a:off x="16370300" y="614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89037</xdr:rowOff>
    </xdr:from>
    <xdr:to>
      <xdr:col>81</xdr:col>
      <xdr:colOff>101600</xdr:colOff>
      <xdr:row>37</xdr:row>
      <xdr:rowOff>19187</xdr:rowOff>
    </xdr:to>
    <xdr:sp macro="" textlink="">
      <xdr:nvSpPr>
        <xdr:cNvPr id="544" name="楕円 543"/>
        <xdr:cNvSpPr/>
      </xdr:nvSpPr>
      <xdr:spPr>
        <a:xfrm>
          <a:off x="15430500" y="626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10314</xdr:rowOff>
    </xdr:from>
    <xdr:ext cx="534377" cy="259045"/>
    <xdr:sp macro="" textlink="">
      <xdr:nvSpPr>
        <xdr:cNvPr id="545" name="テキスト ボックス 544"/>
        <xdr:cNvSpPr txBox="1"/>
      </xdr:nvSpPr>
      <xdr:spPr>
        <a:xfrm>
          <a:off x="15214111" y="635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37145</xdr:rowOff>
    </xdr:from>
    <xdr:to>
      <xdr:col>76</xdr:col>
      <xdr:colOff>165100</xdr:colOff>
      <xdr:row>36</xdr:row>
      <xdr:rowOff>138745</xdr:rowOff>
    </xdr:to>
    <xdr:sp macro="" textlink="">
      <xdr:nvSpPr>
        <xdr:cNvPr id="546" name="楕円 545"/>
        <xdr:cNvSpPr/>
      </xdr:nvSpPr>
      <xdr:spPr>
        <a:xfrm>
          <a:off x="14541500" y="620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129872</xdr:rowOff>
    </xdr:from>
    <xdr:ext cx="534377" cy="259045"/>
    <xdr:sp macro="" textlink="">
      <xdr:nvSpPr>
        <xdr:cNvPr id="547" name="テキスト ボックス 546"/>
        <xdr:cNvSpPr txBox="1"/>
      </xdr:nvSpPr>
      <xdr:spPr>
        <a:xfrm>
          <a:off x="14325111" y="630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124562</xdr:rowOff>
    </xdr:from>
    <xdr:to>
      <xdr:col>72</xdr:col>
      <xdr:colOff>38100</xdr:colOff>
      <xdr:row>37</xdr:row>
      <xdr:rowOff>54712</xdr:rowOff>
    </xdr:to>
    <xdr:sp macro="" textlink="">
      <xdr:nvSpPr>
        <xdr:cNvPr id="548" name="楕円 547"/>
        <xdr:cNvSpPr/>
      </xdr:nvSpPr>
      <xdr:spPr>
        <a:xfrm>
          <a:off x="13652500" y="629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45839</xdr:rowOff>
    </xdr:from>
    <xdr:ext cx="534377" cy="259045"/>
    <xdr:sp macro="" textlink="">
      <xdr:nvSpPr>
        <xdr:cNvPr id="549" name="テキスト ボックス 548"/>
        <xdr:cNvSpPr txBox="1"/>
      </xdr:nvSpPr>
      <xdr:spPr>
        <a:xfrm>
          <a:off x="13436111" y="638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25441</xdr:rowOff>
    </xdr:from>
    <xdr:to>
      <xdr:col>67</xdr:col>
      <xdr:colOff>101600</xdr:colOff>
      <xdr:row>34</xdr:row>
      <xdr:rowOff>127041</xdr:rowOff>
    </xdr:to>
    <xdr:sp macro="" textlink="">
      <xdr:nvSpPr>
        <xdr:cNvPr id="550" name="楕円 549"/>
        <xdr:cNvSpPr/>
      </xdr:nvSpPr>
      <xdr:spPr>
        <a:xfrm>
          <a:off x="12763500" y="58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143568</xdr:rowOff>
    </xdr:from>
    <xdr:ext cx="534377" cy="259045"/>
    <xdr:sp macro="" textlink="">
      <xdr:nvSpPr>
        <xdr:cNvPr id="551" name="テキスト ボックス 550"/>
        <xdr:cNvSpPr txBox="1"/>
      </xdr:nvSpPr>
      <xdr:spPr>
        <a:xfrm>
          <a:off x="12547111" y="562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158597</xdr:rowOff>
    </xdr:from>
    <xdr:to>
      <xdr:col>85</xdr:col>
      <xdr:colOff>126364</xdr:colOff>
      <xdr:row>58</xdr:row>
      <xdr:rowOff>43612</xdr:rowOff>
    </xdr:to>
    <xdr:cxnSp macro="">
      <xdr:nvCxnSpPr>
        <xdr:cNvPr id="576" name="直線コネクタ 575"/>
        <xdr:cNvCxnSpPr/>
      </xdr:nvCxnSpPr>
      <xdr:spPr>
        <a:xfrm flipV="1">
          <a:off x="16317595" y="8559647"/>
          <a:ext cx="1269" cy="1428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47439</xdr:rowOff>
    </xdr:from>
    <xdr:ext cx="534377" cy="259045"/>
    <xdr:sp macro="" textlink="">
      <xdr:nvSpPr>
        <xdr:cNvPr id="577" name="教育費最小値テキスト"/>
        <xdr:cNvSpPr txBox="1"/>
      </xdr:nvSpPr>
      <xdr:spPr>
        <a:xfrm>
          <a:off x="16370300" y="9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43612</xdr:rowOff>
    </xdr:from>
    <xdr:to>
      <xdr:col>86</xdr:col>
      <xdr:colOff>25400</xdr:colOff>
      <xdr:row>58</xdr:row>
      <xdr:rowOff>43612</xdr:rowOff>
    </xdr:to>
    <xdr:cxnSp macro="">
      <xdr:nvCxnSpPr>
        <xdr:cNvPr id="578" name="直線コネクタ 577"/>
        <xdr:cNvCxnSpPr/>
      </xdr:nvCxnSpPr>
      <xdr:spPr>
        <a:xfrm>
          <a:off x="16230600" y="99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105274</xdr:rowOff>
    </xdr:from>
    <xdr:ext cx="599010" cy="259045"/>
    <xdr:sp macro="" textlink="">
      <xdr:nvSpPr>
        <xdr:cNvPr id="579" name="教育費最大値テキスト"/>
        <xdr:cNvSpPr txBox="1"/>
      </xdr:nvSpPr>
      <xdr:spPr>
        <a:xfrm>
          <a:off x="16370300" y="833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158597</xdr:rowOff>
    </xdr:from>
    <xdr:to>
      <xdr:col>86</xdr:col>
      <xdr:colOff>25400</xdr:colOff>
      <xdr:row>49</xdr:row>
      <xdr:rowOff>158597</xdr:rowOff>
    </xdr:to>
    <xdr:cxnSp macro="">
      <xdr:nvCxnSpPr>
        <xdr:cNvPr id="580" name="直線コネクタ 579"/>
        <xdr:cNvCxnSpPr/>
      </xdr:nvCxnSpPr>
      <xdr:spPr>
        <a:xfrm>
          <a:off x="16230600" y="855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111849</xdr:rowOff>
    </xdr:from>
    <xdr:to>
      <xdr:col>85</xdr:col>
      <xdr:colOff>127000</xdr:colOff>
      <xdr:row>56</xdr:row>
      <xdr:rowOff>134214</xdr:rowOff>
    </xdr:to>
    <xdr:cxnSp macro="">
      <xdr:nvCxnSpPr>
        <xdr:cNvPr id="581" name="直線コネクタ 580"/>
        <xdr:cNvCxnSpPr/>
      </xdr:nvCxnSpPr>
      <xdr:spPr>
        <a:xfrm>
          <a:off x="15481300" y="9198699"/>
          <a:ext cx="838200" cy="53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169442</xdr:rowOff>
    </xdr:from>
    <xdr:ext cx="534377" cy="259045"/>
    <xdr:sp macro="" textlink="">
      <xdr:nvSpPr>
        <xdr:cNvPr id="582" name="教育費平均値テキスト"/>
        <xdr:cNvSpPr txBox="1"/>
      </xdr:nvSpPr>
      <xdr:spPr>
        <a:xfrm>
          <a:off x="16370300" y="9256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146565</xdr:rowOff>
    </xdr:from>
    <xdr:to>
      <xdr:col>85</xdr:col>
      <xdr:colOff>177800</xdr:colOff>
      <xdr:row>55</xdr:row>
      <xdr:rowOff>76715</xdr:rowOff>
    </xdr:to>
    <xdr:sp macro="" textlink="">
      <xdr:nvSpPr>
        <xdr:cNvPr id="583" name="フローチャート: 判断 582"/>
        <xdr:cNvSpPr/>
      </xdr:nvSpPr>
      <xdr:spPr>
        <a:xfrm>
          <a:off x="16268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111849</xdr:rowOff>
    </xdr:from>
    <xdr:to>
      <xdr:col>81</xdr:col>
      <xdr:colOff>50800</xdr:colOff>
      <xdr:row>56</xdr:row>
      <xdr:rowOff>110668</xdr:rowOff>
    </xdr:to>
    <xdr:cxnSp macro="">
      <xdr:nvCxnSpPr>
        <xdr:cNvPr id="584" name="直線コネクタ 583"/>
        <xdr:cNvCxnSpPr/>
      </xdr:nvCxnSpPr>
      <xdr:spPr>
        <a:xfrm flipV="1">
          <a:off x="14592300" y="9198699"/>
          <a:ext cx="889000" cy="51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122675</xdr:rowOff>
    </xdr:from>
    <xdr:to>
      <xdr:col>81</xdr:col>
      <xdr:colOff>101600</xdr:colOff>
      <xdr:row>55</xdr:row>
      <xdr:rowOff>52825</xdr:rowOff>
    </xdr:to>
    <xdr:sp macro="" textlink="">
      <xdr:nvSpPr>
        <xdr:cNvPr id="585" name="フローチャート: 判断 584"/>
        <xdr:cNvSpPr/>
      </xdr:nvSpPr>
      <xdr:spPr>
        <a:xfrm>
          <a:off x="15430500" y="93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43952</xdr:rowOff>
    </xdr:from>
    <xdr:ext cx="534377" cy="259045"/>
    <xdr:sp macro="" textlink="">
      <xdr:nvSpPr>
        <xdr:cNvPr id="586" name="テキスト ボックス 585"/>
        <xdr:cNvSpPr txBox="1"/>
      </xdr:nvSpPr>
      <xdr:spPr>
        <a:xfrm>
          <a:off x="15214111" y="947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101295</xdr:rowOff>
    </xdr:from>
    <xdr:to>
      <xdr:col>76</xdr:col>
      <xdr:colOff>114300</xdr:colOff>
      <xdr:row>56</xdr:row>
      <xdr:rowOff>110668</xdr:rowOff>
    </xdr:to>
    <xdr:cxnSp macro="">
      <xdr:nvCxnSpPr>
        <xdr:cNvPr id="587" name="直線コネクタ 586"/>
        <xdr:cNvCxnSpPr/>
      </xdr:nvCxnSpPr>
      <xdr:spPr>
        <a:xfrm>
          <a:off x="13703300" y="9359595"/>
          <a:ext cx="889000" cy="35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64954</xdr:rowOff>
    </xdr:from>
    <xdr:to>
      <xdr:col>76</xdr:col>
      <xdr:colOff>165100</xdr:colOff>
      <xdr:row>54</xdr:row>
      <xdr:rowOff>166554</xdr:rowOff>
    </xdr:to>
    <xdr:sp macro="" textlink="">
      <xdr:nvSpPr>
        <xdr:cNvPr id="588" name="フローチャート: 判断 587"/>
        <xdr:cNvSpPr/>
      </xdr:nvSpPr>
      <xdr:spPr>
        <a:xfrm>
          <a:off x="14541500" y="93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11631</xdr:rowOff>
    </xdr:from>
    <xdr:ext cx="534377" cy="259045"/>
    <xdr:sp macro="" textlink="">
      <xdr:nvSpPr>
        <xdr:cNvPr id="589" name="テキスト ボックス 588"/>
        <xdr:cNvSpPr txBox="1"/>
      </xdr:nvSpPr>
      <xdr:spPr>
        <a:xfrm>
          <a:off x="14325111" y="90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101295</xdr:rowOff>
    </xdr:from>
    <xdr:to>
      <xdr:col>71</xdr:col>
      <xdr:colOff>177800</xdr:colOff>
      <xdr:row>55</xdr:row>
      <xdr:rowOff>40030</xdr:rowOff>
    </xdr:to>
    <xdr:cxnSp macro="">
      <xdr:nvCxnSpPr>
        <xdr:cNvPr id="590" name="直線コネクタ 589"/>
        <xdr:cNvCxnSpPr/>
      </xdr:nvCxnSpPr>
      <xdr:spPr>
        <a:xfrm flipV="1">
          <a:off x="12814300" y="9359595"/>
          <a:ext cx="889000" cy="1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279</xdr:rowOff>
    </xdr:from>
    <xdr:to>
      <xdr:col>72</xdr:col>
      <xdr:colOff>38100</xdr:colOff>
      <xdr:row>54</xdr:row>
      <xdr:rowOff>101879</xdr:rowOff>
    </xdr:to>
    <xdr:sp macro="" textlink="">
      <xdr:nvSpPr>
        <xdr:cNvPr id="591" name="フローチャート: 判断 590"/>
        <xdr:cNvSpPr/>
      </xdr:nvSpPr>
      <xdr:spPr>
        <a:xfrm>
          <a:off x="13652500" y="925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118406</xdr:rowOff>
    </xdr:from>
    <xdr:ext cx="534377" cy="259045"/>
    <xdr:sp macro="" textlink="">
      <xdr:nvSpPr>
        <xdr:cNvPr id="592" name="テキスト ボックス 591"/>
        <xdr:cNvSpPr txBox="1"/>
      </xdr:nvSpPr>
      <xdr:spPr>
        <a:xfrm>
          <a:off x="13436111" y="90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42342</xdr:rowOff>
    </xdr:from>
    <xdr:to>
      <xdr:col>67</xdr:col>
      <xdr:colOff>101600</xdr:colOff>
      <xdr:row>53</xdr:row>
      <xdr:rowOff>143942</xdr:rowOff>
    </xdr:to>
    <xdr:sp macro="" textlink="">
      <xdr:nvSpPr>
        <xdr:cNvPr id="593" name="フローチャート: 判断 592"/>
        <xdr:cNvSpPr/>
      </xdr:nvSpPr>
      <xdr:spPr>
        <a:xfrm>
          <a:off x="12763500" y="912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160469</xdr:rowOff>
    </xdr:from>
    <xdr:ext cx="534377" cy="259045"/>
    <xdr:sp macro="" textlink="">
      <xdr:nvSpPr>
        <xdr:cNvPr id="594" name="テキスト ボックス 593"/>
        <xdr:cNvSpPr txBox="1"/>
      </xdr:nvSpPr>
      <xdr:spPr>
        <a:xfrm>
          <a:off x="12547111" y="890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83414</xdr:rowOff>
    </xdr:from>
    <xdr:to>
      <xdr:col>85</xdr:col>
      <xdr:colOff>177800</xdr:colOff>
      <xdr:row>57</xdr:row>
      <xdr:rowOff>13564</xdr:rowOff>
    </xdr:to>
    <xdr:sp macro="" textlink="">
      <xdr:nvSpPr>
        <xdr:cNvPr id="600" name="楕円 599"/>
        <xdr:cNvSpPr/>
      </xdr:nvSpPr>
      <xdr:spPr>
        <a:xfrm>
          <a:off x="16268700" y="968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61841</xdr:rowOff>
    </xdr:from>
    <xdr:ext cx="534377" cy="259045"/>
    <xdr:sp macro="" textlink="">
      <xdr:nvSpPr>
        <xdr:cNvPr id="601" name="教育費該当値テキスト"/>
        <xdr:cNvSpPr txBox="1"/>
      </xdr:nvSpPr>
      <xdr:spPr>
        <a:xfrm>
          <a:off x="16370300" y="966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61049</xdr:rowOff>
    </xdr:from>
    <xdr:to>
      <xdr:col>81</xdr:col>
      <xdr:colOff>101600</xdr:colOff>
      <xdr:row>53</xdr:row>
      <xdr:rowOff>162649</xdr:rowOff>
    </xdr:to>
    <xdr:sp macro="" textlink="">
      <xdr:nvSpPr>
        <xdr:cNvPr id="602" name="楕円 601"/>
        <xdr:cNvSpPr/>
      </xdr:nvSpPr>
      <xdr:spPr>
        <a:xfrm>
          <a:off x="15430500" y="914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7726</xdr:rowOff>
    </xdr:from>
    <xdr:ext cx="534377" cy="259045"/>
    <xdr:sp macro="" textlink="">
      <xdr:nvSpPr>
        <xdr:cNvPr id="603" name="テキスト ボックス 602"/>
        <xdr:cNvSpPr txBox="1"/>
      </xdr:nvSpPr>
      <xdr:spPr>
        <a:xfrm>
          <a:off x="15214111" y="892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59868</xdr:rowOff>
    </xdr:from>
    <xdr:to>
      <xdr:col>76</xdr:col>
      <xdr:colOff>165100</xdr:colOff>
      <xdr:row>56</xdr:row>
      <xdr:rowOff>161468</xdr:rowOff>
    </xdr:to>
    <xdr:sp macro="" textlink="">
      <xdr:nvSpPr>
        <xdr:cNvPr id="604" name="楕円 603"/>
        <xdr:cNvSpPr/>
      </xdr:nvSpPr>
      <xdr:spPr>
        <a:xfrm>
          <a:off x="14541500" y="966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152595</xdr:rowOff>
    </xdr:from>
    <xdr:ext cx="534377" cy="259045"/>
    <xdr:sp macro="" textlink="">
      <xdr:nvSpPr>
        <xdr:cNvPr id="605" name="テキスト ボックス 604"/>
        <xdr:cNvSpPr txBox="1"/>
      </xdr:nvSpPr>
      <xdr:spPr>
        <a:xfrm>
          <a:off x="14325111" y="975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50495</xdr:rowOff>
    </xdr:from>
    <xdr:to>
      <xdr:col>72</xdr:col>
      <xdr:colOff>38100</xdr:colOff>
      <xdr:row>54</xdr:row>
      <xdr:rowOff>152095</xdr:rowOff>
    </xdr:to>
    <xdr:sp macro="" textlink="">
      <xdr:nvSpPr>
        <xdr:cNvPr id="606" name="楕円 605"/>
        <xdr:cNvSpPr/>
      </xdr:nvSpPr>
      <xdr:spPr>
        <a:xfrm>
          <a:off x="13652500" y="930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143222</xdr:rowOff>
    </xdr:from>
    <xdr:ext cx="534377" cy="259045"/>
    <xdr:sp macro="" textlink="">
      <xdr:nvSpPr>
        <xdr:cNvPr id="607" name="テキスト ボックス 606"/>
        <xdr:cNvSpPr txBox="1"/>
      </xdr:nvSpPr>
      <xdr:spPr>
        <a:xfrm>
          <a:off x="13436111" y="940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160680</xdr:rowOff>
    </xdr:from>
    <xdr:to>
      <xdr:col>67</xdr:col>
      <xdr:colOff>101600</xdr:colOff>
      <xdr:row>55</xdr:row>
      <xdr:rowOff>90830</xdr:rowOff>
    </xdr:to>
    <xdr:sp macro="" textlink="">
      <xdr:nvSpPr>
        <xdr:cNvPr id="608" name="楕円 607"/>
        <xdr:cNvSpPr/>
      </xdr:nvSpPr>
      <xdr:spPr>
        <a:xfrm>
          <a:off x="12763500" y="94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81957</xdr:rowOff>
    </xdr:from>
    <xdr:ext cx="534377" cy="259045"/>
    <xdr:sp macro="" textlink="">
      <xdr:nvSpPr>
        <xdr:cNvPr id="609" name="テキスト ボックス 608"/>
        <xdr:cNvSpPr txBox="1"/>
      </xdr:nvSpPr>
      <xdr:spPr>
        <a:xfrm>
          <a:off x="12547111" y="951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18218</xdr:rowOff>
    </xdr:from>
    <xdr:to>
      <xdr:col>85</xdr:col>
      <xdr:colOff>126364</xdr:colOff>
      <xdr:row>79</xdr:row>
      <xdr:rowOff>44450</xdr:rowOff>
    </xdr:to>
    <xdr:cxnSp macro="">
      <xdr:nvCxnSpPr>
        <xdr:cNvPr id="633" name="直線コネクタ 632"/>
        <xdr:cNvCxnSpPr/>
      </xdr:nvCxnSpPr>
      <xdr:spPr>
        <a:xfrm flipV="1">
          <a:off x="16317595" y="12019718"/>
          <a:ext cx="1269" cy="156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136345</xdr:rowOff>
    </xdr:from>
    <xdr:ext cx="534377" cy="259045"/>
    <xdr:sp macro="" textlink="">
      <xdr:nvSpPr>
        <xdr:cNvPr id="636" name="災害復旧費最大値テキスト"/>
        <xdr:cNvSpPr txBox="1"/>
      </xdr:nvSpPr>
      <xdr:spPr>
        <a:xfrm>
          <a:off x="16370300" y="1179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18218</xdr:rowOff>
    </xdr:from>
    <xdr:to>
      <xdr:col>86</xdr:col>
      <xdr:colOff>25400</xdr:colOff>
      <xdr:row>70</xdr:row>
      <xdr:rowOff>18218</xdr:rowOff>
    </xdr:to>
    <xdr:cxnSp macro="">
      <xdr:nvCxnSpPr>
        <xdr:cNvPr id="637" name="直線コネクタ 636"/>
        <xdr:cNvCxnSpPr/>
      </xdr:nvCxnSpPr>
      <xdr:spPr>
        <a:xfrm>
          <a:off x="16230600" y="1201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138995</xdr:rowOff>
    </xdr:from>
    <xdr:to>
      <xdr:col>85</xdr:col>
      <xdr:colOff>127000</xdr:colOff>
      <xdr:row>79</xdr:row>
      <xdr:rowOff>44450</xdr:rowOff>
    </xdr:to>
    <xdr:cxnSp macro="">
      <xdr:nvCxnSpPr>
        <xdr:cNvPr id="638" name="直線コネクタ 637"/>
        <xdr:cNvCxnSpPr/>
      </xdr:nvCxnSpPr>
      <xdr:spPr>
        <a:xfrm flipV="1">
          <a:off x="15481300" y="13512095"/>
          <a:ext cx="838200" cy="7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71335</xdr:rowOff>
    </xdr:from>
    <xdr:ext cx="469744" cy="259045"/>
    <xdr:sp macro="" textlink="">
      <xdr:nvSpPr>
        <xdr:cNvPr id="639" name="災害復旧費平均値テキスト"/>
        <xdr:cNvSpPr txBox="1"/>
      </xdr:nvSpPr>
      <xdr:spPr>
        <a:xfrm>
          <a:off x="16370300" y="13272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48458</xdr:rowOff>
    </xdr:from>
    <xdr:to>
      <xdr:col>85</xdr:col>
      <xdr:colOff>177800</xdr:colOff>
      <xdr:row>78</xdr:row>
      <xdr:rowOff>150058</xdr:rowOff>
    </xdr:to>
    <xdr:sp macro="" textlink="">
      <xdr:nvSpPr>
        <xdr:cNvPr id="640" name="フローチャート: 判断 639"/>
        <xdr:cNvSpPr/>
      </xdr:nvSpPr>
      <xdr:spPr>
        <a:xfrm>
          <a:off x="162687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38297</xdr:rowOff>
    </xdr:from>
    <xdr:to>
      <xdr:col>81</xdr:col>
      <xdr:colOff>50800</xdr:colOff>
      <xdr:row>79</xdr:row>
      <xdr:rowOff>44450</xdr:rowOff>
    </xdr:to>
    <xdr:cxnSp macro="">
      <xdr:nvCxnSpPr>
        <xdr:cNvPr id="641" name="直線コネクタ 640"/>
        <xdr:cNvCxnSpPr/>
      </xdr:nvCxnSpPr>
      <xdr:spPr>
        <a:xfrm>
          <a:off x="14592300" y="13582847"/>
          <a:ext cx="8890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26073</xdr:rowOff>
    </xdr:from>
    <xdr:to>
      <xdr:col>81</xdr:col>
      <xdr:colOff>101600</xdr:colOff>
      <xdr:row>78</xdr:row>
      <xdr:rowOff>127673</xdr:rowOff>
    </xdr:to>
    <xdr:sp macro="" textlink="">
      <xdr:nvSpPr>
        <xdr:cNvPr id="642" name="フローチャート: 判断 641"/>
        <xdr:cNvSpPr/>
      </xdr:nvSpPr>
      <xdr:spPr>
        <a:xfrm>
          <a:off x="15430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144200</xdr:rowOff>
    </xdr:from>
    <xdr:ext cx="469744" cy="259045"/>
    <xdr:sp macro="" textlink="">
      <xdr:nvSpPr>
        <xdr:cNvPr id="643" name="テキスト ボックス 642"/>
        <xdr:cNvSpPr txBox="1"/>
      </xdr:nvSpPr>
      <xdr:spPr>
        <a:xfrm>
          <a:off x="15246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38297</xdr:rowOff>
    </xdr:from>
    <xdr:to>
      <xdr:col>76</xdr:col>
      <xdr:colOff>114300</xdr:colOff>
      <xdr:row>79</xdr:row>
      <xdr:rowOff>39078</xdr:rowOff>
    </xdr:to>
    <xdr:cxnSp macro="">
      <xdr:nvCxnSpPr>
        <xdr:cNvPr id="644" name="直線コネクタ 643"/>
        <xdr:cNvCxnSpPr/>
      </xdr:nvCxnSpPr>
      <xdr:spPr>
        <a:xfrm flipV="1">
          <a:off x="13703300" y="13582847"/>
          <a:ext cx="8890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83414</xdr:rowOff>
    </xdr:from>
    <xdr:to>
      <xdr:col>76</xdr:col>
      <xdr:colOff>165100</xdr:colOff>
      <xdr:row>79</xdr:row>
      <xdr:rowOff>13564</xdr:rowOff>
    </xdr:to>
    <xdr:sp macro="" textlink="">
      <xdr:nvSpPr>
        <xdr:cNvPr id="645" name="フローチャート: 判断 644"/>
        <xdr:cNvSpPr/>
      </xdr:nvSpPr>
      <xdr:spPr>
        <a:xfrm>
          <a:off x="145415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30091</xdr:rowOff>
    </xdr:from>
    <xdr:ext cx="469744" cy="259045"/>
    <xdr:sp macro="" textlink="">
      <xdr:nvSpPr>
        <xdr:cNvPr id="646" name="テキスト ボックス 645"/>
        <xdr:cNvSpPr txBox="1"/>
      </xdr:nvSpPr>
      <xdr:spPr>
        <a:xfrm>
          <a:off x="14357428" y="132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35858</xdr:rowOff>
    </xdr:from>
    <xdr:to>
      <xdr:col>71</xdr:col>
      <xdr:colOff>177800</xdr:colOff>
      <xdr:row>79</xdr:row>
      <xdr:rowOff>39078</xdr:rowOff>
    </xdr:to>
    <xdr:cxnSp macro="">
      <xdr:nvCxnSpPr>
        <xdr:cNvPr id="647" name="直線コネクタ 646"/>
        <xdr:cNvCxnSpPr/>
      </xdr:nvCxnSpPr>
      <xdr:spPr>
        <a:xfrm>
          <a:off x="12814300" y="13580408"/>
          <a:ext cx="889000" cy="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19405</xdr:rowOff>
    </xdr:from>
    <xdr:to>
      <xdr:col>72</xdr:col>
      <xdr:colOff>38100</xdr:colOff>
      <xdr:row>78</xdr:row>
      <xdr:rowOff>121005</xdr:rowOff>
    </xdr:to>
    <xdr:sp macro="" textlink="">
      <xdr:nvSpPr>
        <xdr:cNvPr id="648" name="フローチャート: 判断 647"/>
        <xdr:cNvSpPr/>
      </xdr:nvSpPr>
      <xdr:spPr>
        <a:xfrm>
          <a:off x="13652500" y="133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137532</xdr:rowOff>
    </xdr:from>
    <xdr:ext cx="469744" cy="259045"/>
    <xdr:sp macro="" textlink="">
      <xdr:nvSpPr>
        <xdr:cNvPr id="649" name="テキスト ボックス 648"/>
        <xdr:cNvSpPr txBox="1"/>
      </xdr:nvSpPr>
      <xdr:spPr>
        <a:xfrm>
          <a:off x="13468428" y="1316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26606</xdr:rowOff>
    </xdr:from>
    <xdr:to>
      <xdr:col>67</xdr:col>
      <xdr:colOff>101600</xdr:colOff>
      <xdr:row>78</xdr:row>
      <xdr:rowOff>128206</xdr:rowOff>
    </xdr:to>
    <xdr:sp macro="" textlink="">
      <xdr:nvSpPr>
        <xdr:cNvPr id="650" name="フローチャート: 判断 649"/>
        <xdr:cNvSpPr/>
      </xdr:nvSpPr>
      <xdr:spPr>
        <a:xfrm>
          <a:off x="12763500" y="1339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144733</xdr:rowOff>
    </xdr:from>
    <xdr:ext cx="469744" cy="259045"/>
    <xdr:sp macro="" textlink="">
      <xdr:nvSpPr>
        <xdr:cNvPr id="651" name="テキスト ボックス 650"/>
        <xdr:cNvSpPr txBox="1"/>
      </xdr:nvSpPr>
      <xdr:spPr>
        <a:xfrm>
          <a:off x="12579428" y="1317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88195</xdr:rowOff>
    </xdr:from>
    <xdr:to>
      <xdr:col>85</xdr:col>
      <xdr:colOff>177800</xdr:colOff>
      <xdr:row>79</xdr:row>
      <xdr:rowOff>18345</xdr:rowOff>
    </xdr:to>
    <xdr:sp macro="" textlink="">
      <xdr:nvSpPr>
        <xdr:cNvPr id="657" name="楕円 656"/>
        <xdr:cNvSpPr/>
      </xdr:nvSpPr>
      <xdr:spPr>
        <a:xfrm>
          <a:off x="16268700" y="1346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26884</xdr:rowOff>
    </xdr:from>
    <xdr:ext cx="469744" cy="259045"/>
    <xdr:sp macro="" textlink="">
      <xdr:nvSpPr>
        <xdr:cNvPr id="658" name="災害復旧費該当値テキスト"/>
        <xdr:cNvSpPr txBox="1"/>
      </xdr:nvSpPr>
      <xdr:spPr>
        <a:xfrm>
          <a:off x="16370300" y="1339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158947</xdr:rowOff>
    </xdr:from>
    <xdr:to>
      <xdr:col>76</xdr:col>
      <xdr:colOff>165100</xdr:colOff>
      <xdr:row>79</xdr:row>
      <xdr:rowOff>89097</xdr:rowOff>
    </xdr:to>
    <xdr:sp macro="" textlink="">
      <xdr:nvSpPr>
        <xdr:cNvPr id="661" name="楕円 660"/>
        <xdr:cNvSpPr/>
      </xdr:nvSpPr>
      <xdr:spPr>
        <a:xfrm>
          <a:off x="14541500" y="1353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80224</xdr:rowOff>
    </xdr:from>
    <xdr:ext cx="378565" cy="259045"/>
    <xdr:sp macro="" textlink="">
      <xdr:nvSpPr>
        <xdr:cNvPr id="662" name="テキスト ボックス 661"/>
        <xdr:cNvSpPr txBox="1"/>
      </xdr:nvSpPr>
      <xdr:spPr>
        <a:xfrm>
          <a:off x="14403017" y="13624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159728</xdr:rowOff>
    </xdr:from>
    <xdr:to>
      <xdr:col>72</xdr:col>
      <xdr:colOff>38100</xdr:colOff>
      <xdr:row>79</xdr:row>
      <xdr:rowOff>89878</xdr:rowOff>
    </xdr:to>
    <xdr:sp macro="" textlink="">
      <xdr:nvSpPr>
        <xdr:cNvPr id="663" name="楕円 662"/>
        <xdr:cNvSpPr/>
      </xdr:nvSpPr>
      <xdr:spPr>
        <a:xfrm>
          <a:off x="13652500" y="1353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81005</xdr:rowOff>
    </xdr:from>
    <xdr:ext cx="378565" cy="259045"/>
    <xdr:sp macro="" textlink="">
      <xdr:nvSpPr>
        <xdr:cNvPr id="664" name="テキスト ボックス 663"/>
        <xdr:cNvSpPr txBox="1"/>
      </xdr:nvSpPr>
      <xdr:spPr>
        <a:xfrm>
          <a:off x="13514017" y="13625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156508</xdr:rowOff>
    </xdr:from>
    <xdr:to>
      <xdr:col>67</xdr:col>
      <xdr:colOff>101600</xdr:colOff>
      <xdr:row>79</xdr:row>
      <xdr:rowOff>86658</xdr:rowOff>
    </xdr:to>
    <xdr:sp macro="" textlink="">
      <xdr:nvSpPr>
        <xdr:cNvPr id="665" name="楕円 664"/>
        <xdr:cNvSpPr/>
      </xdr:nvSpPr>
      <xdr:spPr>
        <a:xfrm>
          <a:off x="12763500" y="1352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77785</xdr:rowOff>
    </xdr:from>
    <xdr:ext cx="378565" cy="259045"/>
    <xdr:sp macro="" textlink="">
      <xdr:nvSpPr>
        <xdr:cNvPr id="666" name="テキスト ボックス 665"/>
        <xdr:cNvSpPr txBox="1"/>
      </xdr:nvSpPr>
      <xdr:spPr>
        <a:xfrm>
          <a:off x="12625017" y="13622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9" name="テキスト ボックス 678"/>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5" name="テキスト ボックス 68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49571</xdr:rowOff>
    </xdr:from>
    <xdr:to>
      <xdr:col>85</xdr:col>
      <xdr:colOff>126364</xdr:colOff>
      <xdr:row>99</xdr:row>
      <xdr:rowOff>72827</xdr:rowOff>
    </xdr:to>
    <xdr:cxnSp macro="">
      <xdr:nvCxnSpPr>
        <xdr:cNvPr id="689" name="直線コネクタ 688"/>
        <xdr:cNvCxnSpPr/>
      </xdr:nvCxnSpPr>
      <xdr:spPr>
        <a:xfrm flipV="1">
          <a:off x="16317595" y="15480071"/>
          <a:ext cx="1269" cy="15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76654</xdr:rowOff>
    </xdr:from>
    <xdr:ext cx="534377" cy="259045"/>
    <xdr:sp macro="" textlink="">
      <xdr:nvSpPr>
        <xdr:cNvPr id="690" name="公債費最小値テキスト"/>
        <xdr:cNvSpPr txBox="1"/>
      </xdr:nvSpPr>
      <xdr:spPr>
        <a:xfrm>
          <a:off x="16370300" y="1705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72827</xdr:rowOff>
    </xdr:from>
    <xdr:to>
      <xdr:col>86</xdr:col>
      <xdr:colOff>25400</xdr:colOff>
      <xdr:row>99</xdr:row>
      <xdr:rowOff>72827</xdr:rowOff>
    </xdr:to>
    <xdr:cxnSp macro="">
      <xdr:nvCxnSpPr>
        <xdr:cNvPr id="691" name="直線コネクタ 690"/>
        <xdr:cNvCxnSpPr/>
      </xdr:nvCxnSpPr>
      <xdr:spPr>
        <a:xfrm>
          <a:off x="16230600" y="1704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167698</xdr:rowOff>
    </xdr:from>
    <xdr:ext cx="599010" cy="259045"/>
    <xdr:sp macro="" textlink="">
      <xdr:nvSpPr>
        <xdr:cNvPr id="692" name="公債費最大値テキスト"/>
        <xdr:cNvSpPr txBox="1"/>
      </xdr:nvSpPr>
      <xdr:spPr>
        <a:xfrm>
          <a:off x="16370300" y="1525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125,914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49571</xdr:rowOff>
    </xdr:from>
    <xdr:to>
      <xdr:col>86</xdr:col>
      <xdr:colOff>25400</xdr:colOff>
      <xdr:row>90</xdr:row>
      <xdr:rowOff>49571</xdr:rowOff>
    </xdr:to>
    <xdr:cxnSp macro="">
      <xdr:nvCxnSpPr>
        <xdr:cNvPr id="693" name="直線コネクタ 692"/>
        <xdr:cNvCxnSpPr/>
      </xdr:nvCxnSpPr>
      <xdr:spPr>
        <a:xfrm>
          <a:off x="16230600" y="1548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20264</xdr:rowOff>
    </xdr:from>
    <xdr:to>
      <xdr:col>85</xdr:col>
      <xdr:colOff>127000</xdr:colOff>
      <xdr:row>95</xdr:row>
      <xdr:rowOff>26513</xdr:rowOff>
    </xdr:to>
    <xdr:cxnSp macro="">
      <xdr:nvCxnSpPr>
        <xdr:cNvPr id="694" name="直線コネクタ 693"/>
        <xdr:cNvCxnSpPr/>
      </xdr:nvCxnSpPr>
      <xdr:spPr>
        <a:xfrm flipV="1">
          <a:off x="15481300" y="16308014"/>
          <a:ext cx="838200" cy="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33997</xdr:rowOff>
    </xdr:from>
    <xdr:ext cx="534377" cy="259045"/>
    <xdr:sp macro="" textlink="">
      <xdr:nvSpPr>
        <xdr:cNvPr id="695" name="公債費平均値テキスト"/>
        <xdr:cNvSpPr txBox="1"/>
      </xdr:nvSpPr>
      <xdr:spPr>
        <a:xfrm>
          <a:off x="16370300" y="16493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55570</xdr:rowOff>
    </xdr:from>
    <xdr:to>
      <xdr:col>85</xdr:col>
      <xdr:colOff>177800</xdr:colOff>
      <xdr:row>96</xdr:row>
      <xdr:rowOff>157170</xdr:rowOff>
    </xdr:to>
    <xdr:sp macro="" textlink="">
      <xdr:nvSpPr>
        <xdr:cNvPr id="696" name="フローチャート: 判断 695"/>
        <xdr:cNvSpPr/>
      </xdr:nvSpPr>
      <xdr:spPr>
        <a:xfrm>
          <a:off x="16268700" y="165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26513</xdr:rowOff>
    </xdr:from>
    <xdr:to>
      <xdr:col>81</xdr:col>
      <xdr:colOff>50800</xdr:colOff>
      <xdr:row>95</xdr:row>
      <xdr:rowOff>47788</xdr:rowOff>
    </xdr:to>
    <xdr:cxnSp macro="">
      <xdr:nvCxnSpPr>
        <xdr:cNvPr id="697" name="直線コネクタ 696"/>
        <xdr:cNvCxnSpPr/>
      </xdr:nvCxnSpPr>
      <xdr:spPr>
        <a:xfrm flipV="1">
          <a:off x="14592300" y="16314263"/>
          <a:ext cx="889000" cy="2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55144</xdr:rowOff>
    </xdr:from>
    <xdr:to>
      <xdr:col>81</xdr:col>
      <xdr:colOff>101600</xdr:colOff>
      <xdr:row>96</xdr:row>
      <xdr:rowOff>156744</xdr:rowOff>
    </xdr:to>
    <xdr:sp macro="" textlink="">
      <xdr:nvSpPr>
        <xdr:cNvPr id="698" name="フローチャート: 判断 697"/>
        <xdr:cNvSpPr/>
      </xdr:nvSpPr>
      <xdr:spPr>
        <a:xfrm>
          <a:off x="15430500" y="1651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147871</xdr:rowOff>
    </xdr:from>
    <xdr:ext cx="534377" cy="259045"/>
    <xdr:sp macro="" textlink="">
      <xdr:nvSpPr>
        <xdr:cNvPr id="699" name="テキスト ボックス 698"/>
        <xdr:cNvSpPr txBox="1"/>
      </xdr:nvSpPr>
      <xdr:spPr>
        <a:xfrm>
          <a:off x="15214111" y="1660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47788</xdr:rowOff>
    </xdr:from>
    <xdr:to>
      <xdr:col>76</xdr:col>
      <xdr:colOff>114300</xdr:colOff>
      <xdr:row>95</xdr:row>
      <xdr:rowOff>86345</xdr:rowOff>
    </xdr:to>
    <xdr:cxnSp macro="">
      <xdr:nvCxnSpPr>
        <xdr:cNvPr id="700" name="直線コネクタ 699"/>
        <xdr:cNvCxnSpPr/>
      </xdr:nvCxnSpPr>
      <xdr:spPr>
        <a:xfrm flipV="1">
          <a:off x="13703300" y="16335538"/>
          <a:ext cx="889000" cy="3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13294</xdr:rowOff>
    </xdr:from>
    <xdr:to>
      <xdr:col>76</xdr:col>
      <xdr:colOff>165100</xdr:colOff>
      <xdr:row>94</xdr:row>
      <xdr:rowOff>114894</xdr:rowOff>
    </xdr:to>
    <xdr:sp macro="" textlink="">
      <xdr:nvSpPr>
        <xdr:cNvPr id="701" name="フローチャート: 判断 700"/>
        <xdr:cNvSpPr/>
      </xdr:nvSpPr>
      <xdr:spPr>
        <a:xfrm>
          <a:off x="14541500" y="1612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131421</xdr:rowOff>
    </xdr:from>
    <xdr:ext cx="534377" cy="259045"/>
    <xdr:sp macro="" textlink="">
      <xdr:nvSpPr>
        <xdr:cNvPr id="702" name="テキスト ボックス 701"/>
        <xdr:cNvSpPr txBox="1"/>
      </xdr:nvSpPr>
      <xdr:spPr>
        <a:xfrm>
          <a:off x="14325111" y="1590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66487</xdr:rowOff>
    </xdr:from>
    <xdr:to>
      <xdr:col>71</xdr:col>
      <xdr:colOff>177800</xdr:colOff>
      <xdr:row>95</xdr:row>
      <xdr:rowOff>86345</xdr:rowOff>
    </xdr:to>
    <xdr:cxnSp macro="">
      <xdr:nvCxnSpPr>
        <xdr:cNvPr id="703" name="直線コネクタ 702"/>
        <xdr:cNvCxnSpPr/>
      </xdr:nvCxnSpPr>
      <xdr:spPr>
        <a:xfrm>
          <a:off x="12814300" y="16354237"/>
          <a:ext cx="889000" cy="1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162616</xdr:rowOff>
    </xdr:from>
    <xdr:to>
      <xdr:col>72</xdr:col>
      <xdr:colOff>38100</xdr:colOff>
      <xdr:row>94</xdr:row>
      <xdr:rowOff>92766</xdr:rowOff>
    </xdr:to>
    <xdr:sp macro="" textlink="">
      <xdr:nvSpPr>
        <xdr:cNvPr id="704" name="フローチャート: 判断 703"/>
        <xdr:cNvSpPr/>
      </xdr:nvSpPr>
      <xdr:spPr>
        <a:xfrm>
          <a:off x="13652500" y="1610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109293</xdr:rowOff>
    </xdr:from>
    <xdr:ext cx="534377" cy="259045"/>
    <xdr:sp macro="" textlink="">
      <xdr:nvSpPr>
        <xdr:cNvPr id="705" name="テキスト ボックス 704"/>
        <xdr:cNvSpPr txBox="1"/>
      </xdr:nvSpPr>
      <xdr:spPr>
        <a:xfrm>
          <a:off x="13436111" y="1588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139787</xdr:rowOff>
    </xdr:from>
    <xdr:to>
      <xdr:col>67</xdr:col>
      <xdr:colOff>101600</xdr:colOff>
      <xdr:row>94</xdr:row>
      <xdr:rowOff>69937</xdr:rowOff>
    </xdr:to>
    <xdr:sp macro="" textlink="">
      <xdr:nvSpPr>
        <xdr:cNvPr id="706" name="フローチャート: 判断 705"/>
        <xdr:cNvSpPr/>
      </xdr:nvSpPr>
      <xdr:spPr>
        <a:xfrm>
          <a:off x="12763500" y="1608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86464</xdr:rowOff>
    </xdr:from>
    <xdr:ext cx="534377" cy="259045"/>
    <xdr:sp macro="" textlink="">
      <xdr:nvSpPr>
        <xdr:cNvPr id="707" name="テキスト ボックス 706"/>
        <xdr:cNvSpPr txBox="1"/>
      </xdr:nvSpPr>
      <xdr:spPr>
        <a:xfrm>
          <a:off x="12547111" y="1585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140914</xdr:rowOff>
    </xdr:from>
    <xdr:to>
      <xdr:col>85</xdr:col>
      <xdr:colOff>177800</xdr:colOff>
      <xdr:row>95</xdr:row>
      <xdr:rowOff>71064</xdr:rowOff>
    </xdr:to>
    <xdr:sp macro="" textlink="">
      <xdr:nvSpPr>
        <xdr:cNvPr id="713" name="楕円 712"/>
        <xdr:cNvSpPr/>
      </xdr:nvSpPr>
      <xdr:spPr>
        <a:xfrm>
          <a:off x="16268700" y="162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163791</xdr:rowOff>
    </xdr:from>
    <xdr:ext cx="534377" cy="259045"/>
    <xdr:sp macro="" textlink="">
      <xdr:nvSpPr>
        <xdr:cNvPr id="714" name="公債費該当値テキスト"/>
        <xdr:cNvSpPr txBox="1"/>
      </xdr:nvSpPr>
      <xdr:spPr>
        <a:xfrm>
          <a:off x="16370300" y="1610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147163</xdr:rowOff>
    </xdr:from>
    <xdr:to>
      <xdr:col>81</xdr:col>
      <xdr:colOff>101600</xdr:colOff>
      <xdr:row>95</xdr:row>
      <xdr:rowOff>77313</xdr:rowOff>
    </xdr:to>
    <xdr:sp macro="" textlink="">
      <xdr:nvSpPr>
        <xdr:cNvPr id="715" name="楕円 714"/>
        <xdr:cNvSpPr/>
      </xdr:nvSpPr>
      <xdr:spPr>
        <a:xfrm>
          <a:off x="15430500" y="1626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93840</xdr:rowOff>
    </xdr:from>
    <xdr:ext cx="534377" cy="259045"/>
    <xdr:sp macro="" textlink="">
      <xdr:nvSpPr>
        <xdr:cNvPr id="716" name="テキスト ボックス 715"/>
        <xdr:cNvSpPr txBox="1"/>
      </xdr:nvSpPr>
      <xdr:spPr>
        <a:xfrm>
          <a:off x="15214111" y="1603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168438</xdr:rowOff>
    </xdr:from>
    <xdr:to>
      <xdr:col>76</xdr:col>
      <xdr:colOff>165100</xdr:colOff>
      <xdr:row>95</xdr:row>
      <xdr:rowOff>98588</xdr:rowOff>
    </xdr:to>
    <xdr:sp macro="" textlink="">
      <xdr:nvSpPr>
        <xdr:cNvPr id="717" name="楕円 716"/>
        <xdr:cNvSpPr/>
      </xdr:nvSpPr>
      <xdr:spPr>
        <a:xfrm>
          <a:off x="14541500" y="1628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89715</xdr:rowOff>
    </xdr:from>
    <xdr:ext cx="534377" cy="259045"/>
    <xdr:sp macro="" textlink="">
      <xdr:nvSpPr>
        <xdr:cNvPr id="718" name="テキスト ボックス 717"/>
        <xdr:cNvSpPr txBox="1"/>
      </xdr:nvSpPr>
      <xdr:spPr>
        <a:xfrm>
          <a:off x="14325111" y="1637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35545</xdr:rowOff>
    </xdr:from>
    <xdr:to>
      <xdr:col>72</xdr:col>
      <xdr:colOff>38100</xdr:colOff>
      <xdr:row>95</xdr:row>
      <xdr:rowOff>137145</xdr:rowOff>
    </xdr:to>
    <xdr:sp macro="" textlink="">
      <xdr:nvSpPr>
        <xdr:cNvPr id="719" name="楕円 718"/>
        <xdr:cNvSpPr/>
      </xdr:nvSpPr>
      <xdr:spPr>
        <a:xfrm>
          <a:off x="13652500" y="1632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128272</xdr:rowOff>
    </xdr:from>
    <xdr:ext cx="534377" cy="259045"/>
    <xdr:sp macro="" textlink="">
      <xdr:nvSpPr>
        <xdr:cNvPr id="720" name="テキスト ボックス 719"/>
        <xdr:cNvSpPr txBox="1"/>
      </xdr:nvSpPr>
      <xdr:spPr>
        <a:xfrm>
          <a:off x="13436111" y="1641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15687</xdr:rowOff>
    </xdr:from>
    <xdr:to>
      <xdr:col>67</xdr:col>
      <xdr:colOff>101600</xdr:colOff>
      <xdr:row>95</xdr:row>
      <xdr:rowOff>117287</xdr:rowOff>
    </xdr:to>
    <xdr:sp macro="" textlink="">
      <xdr:nvSpPr>
        <xdr:cNvPr id="721" name="楕円 720"/>
        <xdr:cNvSpPr/>
      </xdr:nvSpPr>
      <xdr:spPr>
        <a:xfrm>
          <a:off x="12763500" y="1630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108414</xdr:rowOff>
    </xdr:from>
    <xdr:ext cx="534377" cy="259045"/>
    <xdr:sp macro="" textlink="">
      <xdr:nvSpPr>
        <xdr:cNvPr id="722" name="テキスト ボックス 721"/>
        <xdr:cNvSpPr txBox="1"/>
      </xdr:nvSpPr>
      <xdr:spPr>
        <a:xfrm>
          <a:off x="12547111" y="1639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127127</xdr:rowOff>
    </xdr:from>
    <xdr:to>
      <xdr:col>116</xdr:col>
      <xdr:colOff>62864</xdr:colOff>
      <xdr:row>39</xdr:row>
      <xdr:rowOff>44450</xdr:rowOff>
    </xdr:to>
    <xdr:cxnSp macro="">
      <xdr:nvCxnSpPr>
        <xdr:cNvPr id="746" name="直線コネクタ 745"/>
        <xdr:cNvCxnSpPr/>
      </xdr:nvCxnSpPr>
      <xdr:spPr>
        <a:xfrm flipV="1">
          <a:off x="22159595" y="5442077"/>
          <a:ext cx="1269"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55567</xdr:rowOff>
    </xdr:from>
    <xdr:ext cx="249299" cy="259045"/>
    <xdr:sp macro="" textlink="">
      <xdr:nvSpPr>
        <xdr:cNvPr id="747" name="諸支出金最小値テキスト"/>
        <xdr:cNvSpPr txBox="1"/>
      </xdr:nvSpPr>
      <xdr:spPr>
        <a:xfrm>
          <a:off x="22212300" y="6742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73804</xdr:rowOff>
    </xdr:from>
    <xdr:ext cx="534377" cy="259045"/>
    <xdr:sp macro="" textlink="">
      <xdr:nvSpPr>
        <xdr:cNvPr id="749" name="諸支出金最大値テキスト"/>
        <xdr:cNvSpPr txBox="1"/>
      </xdr:nvSpPr>
      <xdr:spPr>
        <a:xfrm>
          <a:off x="22212300" y="521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127127</xdr:rowOff>
    </xdr:from>
    <xdr:to>
      <xdr:col>116</xdr:col>
      <xdr:colOff>152400</xdr:colOff>
      <xdr:row>31</xdr:row>
      <xdr:rowOff>127127</xdr:rowOff>
    </xdr:to>
    <xdr:cxnSp macro="">
      <xdr:nvCxnSpPr>
        <xdr:cNvPr id="750" name="直線コネクタ 749"/>
        <xdr:cNvCxnSpPr/>
      </xdr:nvCxnSpPr>
      <xdr:spPr>
        <a:xfrm>
          <a:off x="22072600" y="544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144466</xdr:rowOff>
    </xdr:from>
    <xdr:ext cx="378565" cy="259045"/>
    <xdr:sp macro="" textlink="">
      <xdr:nvSpPr>
        <xdr:cNvPr id="752" name="諸支出金平均値テキスト"/>
        <xdr:cNvSpPr txBox="1"/>
      </xdr:nvSpPr>
      <xdr:spPr>
        <a:xfrm>
          <a:off x="22212300" y="64881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121589</xdr:rowOff>
    </xdr:from>
    <xdr:to>
      <xdr:col>116</xdr:col>
      <xdr:colOff>114300</xdr:colOff>
      <xdr:row>39</xdr:row>
      <xdr:rowOff>51739</xdr:rowOff>
    </xdr:to>
    <xdr:sp macro="" textlink="">
      <xdr:nvSpPr>
        <xdr:cNvPr id="753" name="フローチャート: 判断 752"/>
        <xdr:cNvSpPr/>
      </xdr:nvSpPr>
      <xdr:spPr>
        <a:xfrm>
          <a:off x="22110700" y="663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118694</xdr:rowOff>
    </xdr:from>
    <xdr:to>
      <xdr:col>112</xdr:col>
      <xdr:colOff>38100</xdr:colOff>
      <xdr:row>39</xdr:row>
      <xdr:rowOff>48844</xdr:rowOff>
    </xdr:to>
    <xdr:sp macro="" textlink="">
      <xdr:nvSpPr>
        <xdr:cNvPr id="755" name="フローチャート: 判断 754"/>
        <xdr:cNvSpPr/>
      </xdr:nvSpPr>
      <xdr:spPr>
        <a:xfrm>
          <a:off x="21272500" y="66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65371</xdr:rowOff>
    </xdr:from>
    <xdr:ext cx="378565" cy="259045"/>
    <xdr:sp macro="" textlink="">
      <xdr:nvSpPr>
        <xdr:cNvPr id="756" name="テキスト ボックス 755"/>
        <xdr:cNvSpPr txBox="1"/>
      </xdr:nvSpPr>
      <xdr:spPr>
        <a:xfrm>
          <a:off x="21134017" y="6409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163043</xdr:rowOff>
    </xdr:from>
    <xdr:to>
      <xdr:col>107</xdr:col>
      <xdr:colOff>101600</xdr:colOff>
      <xdr:row>39</xdr:row>
      <xdr:rowOff>93193</xdr:rowOff>
    </xdr:to>
    <xdr:sp macro="" textlink="">
      <xdr:nvSpPr>
        <xdr:cNvPr id="758" name="フローチャート: 判断 757"/>
        <xdr:cNvSpPr/>
      </xdr:nvSpPr>
      <xdr:spPr>
        <a:xfrm>
          <a:off x="20383500" y="66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109720</xdr:rowOff>
    </xdr:from>
    <xdr:ext cx="313932" cy="259045"/>
    <xdr:sp macro="" textlink="">
      <xdr:nvSpPr>
        <xdr:cNvPr id="759" name="テキスト ボックス 758"/>
        <xdr:cNvSpPr txBox="1"/>
      </xdr:nvSpPr>
      <xdr:spPr>
        <a:xfrm>
          <a:off x="20277333" y="6453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161671</xdr:rowOff>
    </xdr:from>
    <xdr:to>
      <xdr:col>102</xdr:col>
      <xdr:colOff>165100</xdr:colOff>
      <xdr:row>39</xdr:row>
      <xdr:rowOff>91821</xdr:rowOff>
    </xdr:to>
    <xdr:sp macro="" textlink="">
      <xdr:nvSpPr>
        <xdr:cNvPr id="761" name="フローチャート: 判断 760"/>
        <xdr:cNvSpPr/>
      </xdr:nvSpPr>
      <xdr:spPr>
        <a:xfrm>
          <a:off x="19494500" y="667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108348</xdr:rowOff>
    </xdr:from>
    <xdr:ext cx="313932" cy="259045"/>
    <xdr:sp macro="" textlink="">
      <xdr:nvSpPr>
        <xdr:cNvPr id="762" name="テキスト ボックス 761"/>
        <xdr:cNvSpPr txBox="1"/>
      </xdr:nvSpPr>
      <xdr:spPr>
        <a:xfrm>
          <a:off x="19388333" y="645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141783</xdr:rowOff>
    </xdr:from>
    <xdr:to>
      <xdr:col>98</xdr:col>
      <xdr:colOff>38100</xdr:colOff>
      <xdr:row>39</xdr:row>
      <xdr:rowOff>71933</xdr:rowOff>
    </xdr:to>
    <xdr:sp macro="" textlink="">
      <xdr:nvSpPr>
        <xdr:cNvPr id="763" name="フローチャート: 判断 762"/>
        <xdr:cNvSpPr/>
      </xdr:nvSpPr>
      <xdr:spPr>
        <a:xfrm>
          <a:off x="18605500" y="665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88460</xdr:rowOff>
    </xdr:from>
    <xdr:ext cx="378565" cy="259045"/>
    <xdr:sp macro="" textlink="">
      <xdr:nvSpPr>
        <xdr:cNvPr id="764" name="テキスト ボックス 763"/>
        <xdr:cNvSpPr txBox="1"/>
      </xdr:nvSpPr>
      <xdr:spPr>
        <a:xfrm>
          <a:off x="18467017" y="6432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100017</xdr:rowOff>
    </xdr:from>
    <xdr:ext cx="249299" cy="259045"/>
    <xdr:sp macro="" textlink="">
      <xdr:nvSpPr>
        <xdr:cNvPr id="771" name="諸支出金該当値テキスト"/>
        <xdr:cNvSpPr txBox="1"/>
      </xdr:nvSpPr>
      <xdr:spPr>
        <a:xfrm>
          <a:off x="22212300" y="6615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の住民一人当たり決算額は全国平均・県平均・類似団体平均のいずれをも上回っているが、直営保育所数の多さ（全て直営）が大きな影響を与えており、民生部門人件費や賃金・施設維持費等の物件費が多いことが大きな要因として考えられる。今後も、定員適正化計画に基づく職員数の適正化等を行い、人件費の抑制を図る。○農林水産業費が他団体平均のいずれをも上回っているのは、本町の面積の大部分を田畑・森林が占めており、農林業が主要な産業となっていることが一つの要因として考えられる。また、農業集落排水の繰出金が高い水準にあることも一つの要因として挙げられ、人口密度が低く下水道事業の経営において収益性が低い地域ではあるものの、公共下水道を含めた下水道事業全体の施設統廃合等による維持補修費の抑制を通じて、繰出金の抑制を図る。○教育費については、適正配置事業に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校から</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校となった中学校運営の影響で平成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年度は全国平均・県平均水準にまで減少したが、平成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年度は、小学校適正配置事業の一環として行った学校施設改修事業の影響で一時的に増加し、平成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その反動でまた減少に転じている。○公債費の住民一人あたり決算額が全国平均・県平均・類似団体平均のいずれをも上回っているのは、人口密度の低さも要因として挙げられるが、財政力の低い本町が合併後の施設統廃合や新しいまちづくりに係る建設事業を着実に行うためには、その財源として地方債を活用せざるを得ないことが大きな要因である。後も建設事業の実施に当たっては適正かつ計画的な実施に努めるとともに、地方財源措置の高い地方債充当を行い、実質将来負担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鳥取県八頭町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合併算定替縮減による普通交付税の減少（平成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年度縮減率：</a:t>
          </a:r>
          <a:r>
            <a:rPr kumimoji="1" lang="en-US" altLang="ja-JP" sz="1300">
              <a:latin typeface="ＭＳ ゴシック" pitchFamily="49" charset="-128"/>
              <a:ea typeface="ＭＳ ゴシック" pitchFamily="49" charset="-128"/>
            </a:rPr>
            <a:t>0.5</a:t>
          </a:r>
          <a:r>
            <a:rPr kumimoji="1" lang="ja-JP" altLang="en-US" sz="1300">
              <a:latin typeface="ＭＳ ゴシック" pitchFamily="49" charset="-128"/>
              <a:ea typeface="ＭＳ ゴシック" pitchFamily="49" charset="-128"/>
            </a:rPr>
            <a:t>）の影響は大きいものの、職員数の削減による人件費の抑制等により、決算剰余金等を活用した着実な積立で財政調整基金残高が増加するとともに、実質収支も継続的に黒字を維持している。今後も、合併算定替縮減による普通交付税の減少が続くことから、職員数の適正化等による人件費の抑制や、公共施設の適正管理による維持補修費の抑制、また、総合的対策による扶助費の抑制等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鳥取県八頭町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職員数の削減による人件費の抑制等により、一般会計で大きく黒字となったほか、前年度と同様に平成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年度も全会計で黒字を確保している。介護保険特別会計においては、介護給付費が年々増加傾向にあったことから財政基盤の強化を図るため、平成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介護保険料の見直しを行ったところであるが、これにより介護保険の財政基盤安定化を図ることができたものと考える。今後、普通交付税の合併算定替縮減の本格化によって一般会計の歳入が大きく減少する見込みであることから、職員数の適正化による人件費の抑制や、維持補修費・扶助費等の経常経費の抑制に努める必要がある。また、公共下水道・農業集落排水の各特別会計においては、人口密度の低さによる収益性の低さ等の影響で一般会計から多額の繰出金を支出しているため、長寿命化事業・統廃合事業による施設の更新経費・維持管理経費等の歳出の抑制に努めるとともに、料金水準の見直しによる歳入の確保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17.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10647404</v>
      </c>
      <c r="BO4" s="441"/>
      <c r="BP4" s="441"/>
      <c r="BQ4" s="441"/>
      <c r="BR4" s="441"/>
      <c r="BS4" s="441"/>
      <c r="BT4" s="441"/>
      <c r="BU4" s="442"/>
      <c r="BV4" s="440">
        <v>11651022</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8.5</v>
      </c>
      <c r="CU4" s="622"/>
      <c r="CV4" s="622"/>
      <c r="CW4" s="622"/>
      <c r="CX4" s="622"/>
      <c r="CY4" s="622"/>
      <c r="CZ4" s="622"/>
      <c r="DA4" s="623"/>
      <c r="DB4" s="621">
        <v>8.8000000000000007</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10005800</v>
      </c>
      <c r="BO5" s="446"/>
      <c r="BP5" s="446"/>
      <c r="BQ5" s="446"/>
      <c r="BR5" s="446"/>
      <c r="BS5" s="446"/>
      <c r="BT5" s="446"/>
      <c r="BU5" s="447"/>
      <c r="BV5" s="445">
        <v>11010663</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85.7</v>
      </c>
      <c r="CU5" s="416"/>
      <c r="CV5" s="416"/>
      <c r="CW5" s="416"/>
      <c r="CX5" s="416"/>
      <c r="CY5" s="416"/>
      <c r="CZ5" s="416"/>
      <c r="DA5" s="417"/>
      <c r="DB5" s="415">
        <v>85.3</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641604</v>
      </c>
      <c r="BO6" s="446"/>
      <c r="BP6" s="446"/>
      <c r="BQ6" s="446"/>
      <c r="BR6" s="446"/>
      <c r="BS6" s="446"/>
      <c r="BT6" s="446"/>
      <c r="BU6" s="447"/>
      <c r="BV6" s="445">
        <v>640359</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89.3</v>
      </c>
      <c r="CU6" s="596"/>
      <c r="CV6" s="596"/>
      <c r="CW6" s="596"/>
      <c r="CX6" s="596"/>
      <c r="CY6" s="596"/>
      <c r="CZ6" s="596"/>
      <c r="DA6" s="597"/>
      <c r="DB6" s="595">
        <v>88.7</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54250</v>
      </c>
      <c r="BO7" s="446"/>
      <c r="BP7" s="446"/>
      <c r="BQ7" s="446"/>
      <c r="BR7" s="446"/>
      <c r="BS7" s="446"/>
      <c r="BT7" s="446"/>
      <c r="BU7" s="447"/>
      <c r="BV7" s="445">
        <v>23795</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6921299</v>
      </c>
      <c r="CU7" s="446"/>
      <c r="CV7" s="446"/>
      <c r="CW7" s="446"/>
      <c r="CX7" s="446"/>
      <c r="CY7" s="446"/>
      <c r="CZ7" s="446"/>
      <c r="DA7" s="447"/>
      <c r="DB7" s="445">
        <v>6978068</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88</v>
      </c>
      <c r="AV8" s="503"/>
      <c r="AW8" s="503"/>
      <c r="AX8" s="503"/>
      <c r="AY8" s="425" t="s">
        <v>102</v>
      </c>
      <c r="AZ8" s="426"/>
      <c r="BA8" s="426"/>
      <c r="BB8" s="426"/>
      <c r="BC8" s="426"/>
      <c r="BD8" s="426"/>
      <c r="BE8" s="426"/>
      <c r="BF8" s="426"/>
      <c r="BG8" s="426"/>
      <c r="BH8" s="426"/>
      <c r="BI8" s="426"/>
      <c r="BJ8" s="426"/>
      <c r="BK8" s="426"/>
      <c r="BL8" s="426"/>
      <c r="BM8" s="427"/>
      <c r="BN8" s="445">
        <v>587354</v>
      </c>
      <c r="BO8" s="446"/>
      <c r="BP8" s="446"/>
      <c r="BQ8" s="446"/>
      <c r="BR8" s="446"/>
      <c r="BS8" s="446"/>
      <c r="BT8" s="446"/>
      <c r="BU8" s="447"/>
      <c r="BV8" s="445">
        <v>616564</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0.23</v>
      </c>
      <c r="CU8" s="559"/>
      <c r="CV8" s="559"/>
      <c r="CW8" s="559"/>
      <c r="CX8" s="559"/>
      <c r="CY8" s="559"/>
      <c r="CZ8" s="559"/>
      <c r="DA8" s="560"/>
      <c r="DB8" s="558">
        <v>0.23</v>
      </c>
      <c r="DC8" s="559"/>
      <c r="DD8" s="559"/>
      <c r="DE8" s="559"/>
      <c r="DF8" s="559"/>
      <c r="DG8" s="559"/>
      <c r="DH8" s="559"/>
      <c r="DI8" s="560"/>
      <c r="DJ8" s="165"/>
      <c r="DK8" s="165"/>
      <c r="DL8" s="165"/>
      <c r="DM8" s="165"/>
      <c r="DN8" s="165"/>
      <c r="DO8" s="165"/>
    </row>
    <row r="9" spans="1:119" ht="18.75" customHeight="1" thickBot="1">
      <c r="A9" s="166"/>
      <c r="B9" s="584" t="s">
        <v>104</v>
      </c>
      <c r="C9" s="585"/>
      <c r="D9" s="585"/>
      <c r="E9" s="585"/>
      <c r="F9" s="585"/>
      <c r="G9" s="585"/>
      <c r="H9" s="585"/>
      <c r="I9" s="585"/>
      <c r="J9" s="585"/>
      <c r="K9" s="508"/>
      <c r="L9" s="586" t="s">
        <v>105</v>
      </c>
      <c r="M9" s="587"/>
      <c r="N9" s="587"/>
      <c r="O9" s="587"/>
      <c r="P9" s="587"/>
      <c r="Q9" s="588"/>
      <c r="R9" s="589">
        <v>16985</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88</v>
      </c>
      <c r="AV9" s="503"/>
      <c r="AW9" s="503"/>
      <c r="AX9" s="503"/>
      <c r="AY9" s="425" t="s">
        <v>108</v>
      </c>
      <c r="AZ9" s="426"/>
      <c r="BA9" s="426"/>
      <c r="BB9" s="426"/>
      <c r="BC9" s="426"/>
      <c r="BD9" s="426"/>
      <c r="BE9" s="426"/>
      <c r="BF9" s="426"/>
      <c r="BG9" s="426"/>
      <c r="BH9" s="426"/>
      <c r="BI9" s="426"/>
      <c r="BJ9" s="426"/>
      <c r="BK9" s="426"/>
      <c r="BL9" s="426"/>
      <c r="BM9" s="427"/>
      <c r="BN9" s="445">
        <v>-29210</v>
      </c>
      <c r="BO9" s="446"/>
      <c r="BP9" s="446"/>
      <c r="BQ9" s="446"/>
      <c r="BR9" s="446"/>
      <c r="BS9" s="446"/>
      <c r="BT9" s="446"/>
      <c r="BU9" s="447"/>
      <c r="BV9" s="445">
        <v>77851</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15.1</v>
      </c>
      <c r="CU9" s="416"/>
      <c r="CV9" s="416"/>
      <c r="CW9" s="416"/>
      <c r="CX9" s="416"/>
      <c r="CY9" s="416"/>
      <c r="CZ9" s="416"/>
      <c r="DA9" s="417"/>
      <c r="DB9" s="415">
        <v>14.9</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110</v>
      </c>
      <c r="M10" s="419"/>
      <c r="N10" s="419"/>
      <c r="O10" s="419"/>
      <c r="P10" s="419"/>
      <c r="Q10" s="420"/>
      <c r="R10" s="421">
        <v>18427</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112</v>
      </c>
      <c r="AV10" s="503"/>
      <c r="AW10" s="503"/>
      <c r="AX10" s="503"/>
      <c r="AY10" s="425" t="s">
        <v>113</v>
      </c>
      <c r="AZ10" s="426"/>
      <c r="BA10" s="426"/>
      <c r="BB10" s="426"/>
      <c r="BC10" s="426"/>
      <c r="BD10" s="426"/>
      <c r="BE10" s="426"/>
      <c r="BF10" s="426"/>
      <c r="BG10" s="426"/>
      <c r="BH10" s="426"/>
      <c r="BI10" s="426"/>
      <c r="BJ10" s="426"/>
      <c r="BK10" s="426"/>
      <c r="BL10" s="426"/>
      <c r="BM10" s="427"/>
      <c r="BN10" s="445">
        <v>130000</v>
      </c>
      <c r="BO10" s="446"/>
      <c r="BP10" s="446"/>
      <c r="BQ10" s="446"/>
      <c r="BR10" s="446"/>
      <c r="BS10" s="446"/>
      <c r="BT10" s="446"/>
      <c r="BU10" s="447"/>
      <c r="BV10" s="445">
        <v>300000</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112</v>
      </c>
      <c r="AV11" s="503"/>
      <c r="AW11" s="503"/>
      <c r="AX11" s="503"/>
      <c r="AY11" s="425" t="s">
        <v>118</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119</v>
      </c>
      <c r="CE11" s="455"/>
      <c r="CF11" s="455"/>
      <c r="CG11" s="455"/>
      <c r="CH11" s="455"/>
      <c r="CI11" s="455"/>
      <c r="CJ11" s="455"/>
      <c r="CK11" s="455"/>
      <c r="CL11" s="455"/>
      <c r="CM11" s="455"/>
      <c r="CN11" s="455"/>
      <c r="CO11" s="455"/>
      <c r="CP11" s="455"/>
      <c r="CQ11" s="455"/>
      <c r="CR11" s="455"/>
      <c r="CS11" s="456"/>
      <c r="CT11" s="558" t="s">
        <v>120</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c r="A12" s="166"/>
      <c r="B12" s="561" t="s">
        <v>122</v>
      </c>
      <c r="C12" s="562"/>
      <c r="D12" s="562"/>
      <c r="E12" s="562"/>
      <c r="F12" s="562"/>
      <c r="G12" s="562"/>
      <c r="H12" s="562"/>
      <c r="I12" s="562"/>
      <c r="J12" s="562"/>
      <c r="K12" s="563"/>
      <c r="L12" s="570" t="s">
        <v>123</v>
      </c>
      <c r="M12" s="571"/>
      <c r="N12" s="571"/>
      <c r="O12" s="571"/>
      <c r="P12" s="571"/>
      <c r="Q12" s="572"/>
      <c r="R12" s="573">
        <v>17394</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112</v>
      </c>
      <c r="AV12" s="503"/>
      <c r="AW12" s="503"/>
      <c r="AX12" s="503"/>
      <c r="AY12" s="425" t="s">
        <v>127</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129</v>
      </c>
      <c r="CU12" s="559"/>
      <c r="CV12" s="559"/>
      <c r="CW12" s="559"/>
      <c r="CX12" s="559"/>
      <c r="CY12" s="559"/>
      <c r="CZ12" s="559"/>
      <c r="DA12" s="560"/>
      <c r="DB12" s="558" t="s">
        <v>121</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130</v>
      </c>
      <c r="N13" s="546"/>
      <c r="O13" s="546"/>
      <c r="P13" s="546"/>
      <c r="Q13" s="547"/>
      <c r="R13" s="548">
        <v>17347</v>
      </c>
      <c r="S13" s="549"/>
      <c r="T13" s="549"/>
      <c r="U13" s="549"/>
      <c r="V13" s="550"/>
      <c r="W13" s="536" t="s">
        <v>131</v>
      </c>
      <c r="X13" s="458"/>
      <c r="Y13" s="458"/>
      <c r="Z13" s="458"/>
      <c r="AA13" s="458"/>
      <c r="AB13" s="459"/>
      <c r="AC13" s="421">
        <v>1513</v>
      </c>
      <c r="AD13" s="422"/>
      <c r="AE13" s="422"/>
      <c r="AF13" s="422"/>
      <c r="AG13" s="423"/>
      <c r="AH13" s="421">
        <v>1683</v>
      </c>
      <c r="AI13" s="422"/>
      <c r="AJ13" s="422"/>
      <c r="AK13" s="422"/>
      <c r="AL13" s="424"/>
      <c r="AM13" s="514" t="s">
        <v>132</v>
      </c>
      <c r="AN13" s="419"/>
      <c r="AO13" s="419"/>
      <c r="AP13" s="419"/>
      <c r="AQ13" s="419"/>
      <c r="AR13" s="419"/>
      <c r="AS13" s="419"/>
      <c r="AT13" s="420"/>
      <c r="AU13" s="502" t="s">
        <v>112</v>
      </c>
      <c r="AV13" s="503"/>
      <c r="AW13" s="503"/>
      <c r="AX13" s="503"/>
      <c r="AY13" s="425" t="s">
        <v>133</v>
      </c>
      <c r="AZ13" s="426"/>
      <c r="BA13" s="426"/>
      <c r="BB13" s="426"/>
      <c r="BC13" s="426"/>
      <c r="BD13" s="426"/>
      <c r="BE13" s="426"/>
      <c r="BF13" s="426"/>
      <c r="BG13" s="426"/>
      <c r="BH13" s="426"/>
      <c r="BI13" s="426"/>
      <c r="BJ13" s="426"/>
      <c r="BK13" s="426"/>
      <c r="BL13" s="426"/>
      <c r="BM13" s="427"/>
      <c r="BN13" s="445">
        <v>100790</v>
      </c>
      <c r="BO13" s="446"/>
      <c r="BP13" s="446"/>
      <c r="BQ13" s="446"/>
      <c r="BR13" s="446"/>
      <c r="BS13" s="446"/>
      <c r="BT13" s="446"/>
      <c r="BU13" s="447"/>
      <c r="BV13" s="445">
        <v>377851</v>
      </c>
      <c r="BW13" s="446"/>
      <c r="BX13" s="446"/>
      <c r="BY13" s="446"/>
      <c r="BZ13" s="446"/>
      <c r="CA13" s="446"/>
      <c r="CB13" s="446"/>
      <c r="CC13" s="447"/>
      <c r="CD13" s="454" t="s">
        <v>134</v>
      </c>
      <c r="CE13" s="455"/>
      <c r="CF13" s="455"/>
      <c r="CG13" s="455"/>
      <c r="CH13" s="455"/>
      <c r="CI13" s="455"/>
      <c r="CJ13" s="455"/>
      <c r="CK13" s="455"/>
      <c r="CL13" s="455"/>
      <c r="CM13" s="455"/>
      <c r="CN13" s="455"/>
      <c r="CO13" s="455"/>
      <c r="CP13" s="455"/>
      <c r="CQ13" s="455"/>
      <c r="CR13" s="455"/>
      <c r="CS13" s="456"/>
      <c r="CT13" s="415">
        <v>8.1999999999999993</v>
      </c>
      <c r="CU13" s="416"/>
      <c r="CV13" s="416"/>
      <c r="CW13" s="416"/>
      <c r="CX13" s="416"/>
      <c r="CY13" s="416"/>
      <c r="CZ13" s="416"/>
      <c r="DA13" s="417"/>
      <c r="DB13" s="415">
        <v>7.8</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135</v>
      </c>
      <c r="M14" s="579"/>
      <c r="N14" s="579"/>
      <c r="O14" s="579"/>
      <c r="P14" s="579"/>
      <c r="Q14" s="580"/>
      <c r="R14" s="548">
        <v>17679</v>
      </c>
      <c r="S14" s="549"/>
      <c r="T14" s="549"/>
      <c r="U14" s="549"/>
      <c r="V14" s="550"/>
      <c r="W14" s="551"/>
      <c r="X14" s="461"/>
      <c r="Y14" s="461"/>
      <c r="Z14" s="461"/>
      <c r="AA14" s="461"/>
      <c r="AB14" s="462"/>
      <c r="AC14" s="541">
        <v>17.3</v>
      </c>
      <c r="AD14" s="542"/>
      <c r="AE14" s="542"/>
      <c r="AF14" s="542"/>
      <c r="AG14" s="543"/>
      <c r="AH14" s="541">
        <v>18.399999999999999</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136</v>
      </c>
      <c r="CE14" s="452"/>
      <c r="CF14" s="452"/>
      <c r="CG14" s="452"/>
      <c r="CH14" s="452"/>
      <c r="CI14" s="452"/>
      <c r="CJ14" s="452"/>
      <c r="CK14" s="452"/>
      <c r="CL14" s="452"/>
      <c r="CM14" s="452"/>
      <c r="CN14" s="452"/>
      <c r="CO14" s="452"/>
      <c r="CP14" s="452"/>
      <c r="CQ14" s="452"/>
      <c r="CR14" s="452"/>
      <c r="CS14" s="453"/>
      <c r="CT14" s="552">
        <v>8.9</v>
      </c>
      <c r="CU14" s="553"/>
      <c r="CV14" s="553"/>
      <c r="CW14" s="553"/>
      <c r="CX14" s="553"/>
      <c r="CY14" s="553"/>
      <c r="CZ14" s="553"/>
      <c r="DA14" s="554"/>
      <c r="DB14" s="552">
        <v>12.1</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130</v>
      </c>
      <c r="N15" s="546"/>
      <c r="O15" s="546"/>
      <c r="P15" s="546"/>
      <c r="Q15" s="547"/>
      <c r="R15" s="548">
        <v>17629</v>
      </c>
      <c r="S15" s="549"/>
      <c r="T15" s="549"/>
      <c r="U15" s="549"/>
      <c r="V15" s="550"/>
      <c r="W15" s="536" t="s">
        <v>137</v>
      </c>
      <c r="X15" s="458"/>
      <c r="Y15" s="458"/>
      <c r="Z15" s="458"/>
      <c r="AA15" s="458"/>
      <c r="AB15" s="459"/>
      <c r="AC15" s="421">
        <v>2108</v>
      </c>
      <c r="AD15" s="422"/>
      <c r="AE15" s="422"/>
      <c r="AF15" s="422"/>
      <c r="AG15" s="423"/>
      <c r="AH15" s="421">
        <v>2401</v>
      </c>
      <c r="AI15" s="422"/>
      <c r="AJ15" s="422"/>
      <c r="AK15" s="422"/>
      <c r="AL15" s="424"/>
      <c r="AM15" s="514"/>
      <c r="AN15" s="419"/>
      <c r="AO15" s="419"/>
      <c r="AP15" s="419"/>
      <c r="AQ15" s="419"/>
      <c r="AR15" s="419"/>
      <c r="AS15" s="419"/>
      <c r="AT15" s="420"/>
      <c r="AU15" s="502"/>
      <c r="AV15" s="503"/>
      <c r="AW15" s="503"/>
      <c r="AX15" s="503"/>
      <c r="AY15" s="437" t="s">
        <v>138</v>
      </c>
      <c r="AZ15" s="438"/>
      <c r="BA15" s="438"/>
      <c r="BB15" s="438"/>
      <c r="BC15" s="438"/>
      <c r="BD15" s="438"/>
      <c r="BE15" s="438"/>
      <c r="BF15" s="438"/>
      <c r="BG15" s="438"/>
      <c r="BH15" s="438"/>
      <c r="BI15" s="438"/>
      <c r="BJ15" s="438"/>
      <c r="BK15" s="438"/>
      <c r="BL15" s="438"/>
      <c r="BM15" s="439"/>
      <c r="BN15" s="440">
        <v>1350721</v>
      </c>
      <c r="BO15" s="441"/>
      <c r="BP15" s="441"/>
      <c r="BQ15" s="441"/>
      <c r="BR15" s="441"/>
      <c r="BS15" s="441"/>
      <c r="BT15" s="441"/>
      <c r="BU15" s="442"/>
      <c r="BV15" s="440">
        <v>1370459</v>
      </c>
      <c r="BW15" s="441"/>
      <c r="BX15" s="441"/>
      <c r="BY15" s="441"/>
      <c r="BZ15" s="441"/>
      <c r="CA15" s="441"/>
      <c r="CB15" s="441"/>
      <c r="CC15" s="442"/>
      <c r="CD15" s="555" t="s">
        <v>139</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140</v>
      </c>
      <c r="M16" s="539"/>
      <c r="N16" s="539"/>
      <c r="O16" s="539"/>
      <c r="P16" s="539"/>
      <c r="Q16" s="540"/>
      <c r="R16" s="533" t="s">
        <v>141</v>
      </c>
      <c r="S16" s="534"/>
      <c r="T16" s="534"/>
      <c r="U16" s="534"/>
      <c r="V16" s="535"/>
      <c r="W16" s="551"/>
      <c r="X16" s="461"/>
      <c r="Y16" s="461"/>
      <c r="Z16" s="461"/>
      <c r="AA16" s="461"/>
      <c r="AB16" s="462"/>
      <c r="AC16" s="541">
        <v>24.1</v>
      </c>
      <c r="AD16" s="542"/>
      <c r="AE16" s="542"/>
      <c r="AF16" s="542"/>
      <c r="AG16" s="543"/>
      <c r="AH16" s="541">
        <v>26.3</v>
      </c>
      <c r="AI16" s="542"/>
      <c r="AJ16" s="542"/>
      <c r="AK16" s="542"/>
      <c r="AL16" s="544"/>
      <c r="AM16" s="514"/>
      <c r="AN16" s="419"/>
      <c r="AO16" s="419"/>
      <c r="AP16" s="419"/>
      <c r="AQ16" s="419"/>
      <c r="AR16" s="419"/>
      <c r="AS16" s="419"/>
      <c r="AT16" s="420"/>
      <c r="AU16" s="502"/>
      <c r="AV16" s="503"/>
      <c r="AW16" s="503"/>
      <c r="AX16" s="503"/>
      <c r="AY16" s="425" t="s">
        <v>142</v>
      </c>
      <c r="AZ16" s="426"/>
      <c r="BA16" s="426"/>
      <c r="BB16" s="426"/>
      <c r="BC16" s="426"/>
      <c r="BD16" s="426"/>
      <c r="BE16" s="426"/>
      <c r="BF16" s="426"/>
      <c r="BG16" s="426"/>
      <c r="BH16" s="426"/>
      <c r="BI16" s="426"/>
      <c r="BJ16" s="426"/>
      <c r="BK16" s="426"/>
      <c r="BL16" s="426"/>
      <c r="BM16" s="427"/>
      <c r="BN16" s="445">
        <v>5970032</v>
      </c>
      <c r="BO16" s="446"/>
      <c r="BP16" s="446"/>
      <c r="BQ16" s="446"/>
      <c r="BR16" s="446"/>
      <c r="BS16" s="446"/>
      <c r="BT16" s="446"/>
      <c r="BU16" s="447"/>
      <c r="BV16" s="445">
        <v>5841120</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143</v>
      </c>
      <c r="N17" s="531"/>
      <c r="O17" s="531"/>
      <c r="P17" s="531"/>
      <c r="Q17" s="532"/>
      <c r="R17" s="533" t="s">
        <v>141</v>
      </c>
      <c r="S17" s="534"/>
      <c r="T17" s="534"/>
      <c r="U17" s="534"/>
      <c r="V17" s="535"/>
      <c r="W17" s="536" t="s">
        <v>144</v>
      </c>
      <c r="X17" s="458"/>
      <c r="Y17" s="458"/>
      <c r="Z17" s="458"/>
      <c r="AA17" s="458"/>
      <c r="AB17" s="459"/>
      <c r="AC17" s="421">
        <v>5140</v>
      </c>
      <c r="AD17" s="422"/>
      <c r="AE17" s="422"/>
      <c r="AF17" s="422"/>
      <c r="AG17" s="423"/>
      <c r="AH17" s="421">
        <v>5042</v>
      </c>
      <c r="AI17" s="422"/>
      <c r="AJ17" s="422"/>
      <c r="AK17" s="422"/>
      <c r="AL17" s="424"/>
      <c r="AM17" s="514"/>
      <c r="AN17" s="419"/>
      <c r="AO17" s="419"/>
      <c r="AP17" s="419"/>
      <c r="AQ17" s="419"/>
      <c r="AR17" s="419"/>
      <c r="AS17" s="419"/>
      <c r="AT17" s="420"/>
      <c r="AU17" s="502"/>
      <c r="AV17" s="503"/>
      <c r="AW17" s="503"/>
      <c r="AX17" s="503"/>
      <c r="AY17" s="425" t="s">
        <v>145</v>
      </c>
      <c r="AZ17" s="426"/>
      <c r="BA17" s="426"/>
      <c r="BB17" s="426"/>
      <c r="BC17" s="426"/>
      <c r="BD17" s="426"/>
      <c r="BE17" s="426"/>
      <c r="BF17" s="426"/>
      <c r="BG17" s="426"/>
      <c r="BH17" s="426"/>
      <c r="BI17" s="426"/>
      <c r="BJ17" s="426"/>
      <c r="BK17" s="426"/>
      <c r="BL17" s="426"/>
      <c r="BM17" s="427"/>
      <c r="BN17" s="445">
        <v>1684642</v>
      </c>
      <c r="BO17" s="446"/>
      <c r="BP17" s="446"/>
      <c r="BQ17" s="446"/>
      <c r="BR17" s="446"/>
      <c r="BS17" s="446"/>
      <c r="BT17" s="446"/>
      <c r="BU17" s="447"/>
      <c r="BV17" s="445">
        <v>1704023</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146</v>
      </c>
      <c r="C18" s="508"/>
      <c r="D18" s="508"/>
      <c r="E18" s="509"/>
      <c r="F18" s="509"/>
      <c r="G18" s="509"/>
      <c r="H18" s="509"/>
      <c r="I18" s="509"/>
      <c r="J18" s="509"/>
      <c r="K18" s="509"/>
      <c r="L18" s="510">
        <v>206.71</v>
      </c>
      <c r="M18" s="510"/>
      <c r="N18" s="510"/>
      <c r="O18" s="510"/>
      <c r="P18" s="510"/>
      <c r="Q18" s="510"/>
      <c r="R18" s="511"/>
      <c r="S18" s="511"/>
      <c r="T18" s="511"/>
      <c r="U18" s="511"/>
      <c r="V18" s="512"/>
      <c r="W18" s="526"/>
      <c r="X18" s="527"/>
      <c r="Y18" s="527"/>
      <c r="Z18" s="527"/>
      <c r="AA18" s="527"/>
      <c r="AB18" s="537"/>
      <c r="AC18" s="409">
        <v>58.7</v>
      </c>
      <c r="AD18" s="410"/>
      <c r="AE18" s="410"/>
      <c r="AF18" s="410"/>
      <c r="AG18" s="513"/>
      <c r="AH18" s="409">
        <v>55.2</v>
      </c>
      <c r="AI18" s="410"/>
      <c r="AJ18" s="410"/>
      <c r="AK18" s="410"/>
      <c r="AL18" s="411"/>
      <c r="AM18" s="514"/>
      <c r="AN18" s="419"/>
      <c r="AO18" s="419"/>
      <c r="AP18" s="419"/>
      <c r="AQ18" s="419"/>
      <c r="AR18" s="419"/>
      <c r="AS18" s="419"/>
      <c r="AT18" s="420"/>
      <c r="AU18" s="502"/>
      <c r="AV18" s="503"/>
      <c r="AW18" s="503"/>
      <c r="AX18" s="503"/>
      <c r="AY18" s="425" t="s">
        <v>147</v>
      </c>
      <c r="AZ18" s="426"/>
      <c r="BA18" s="426"/>
      <c r="BB18" s="426"/>
      <c r="BC18" s="426"/>
      <c r="BD18" s="426"/>
      <c r="BE18" s="426"/>
      <c r="BF18" s="426"/>
      <c r="BG18" s="426"/>
      <c r="BH18" s="426"/>
      <c r="BI18" s="426"/>
      <c r="BJ18" s="426"/>
      <c r="BK18" s="426"/>
      <c r="BL18" s="426"/>
      <c r="BM18" s="427"/>
      <c r="BN18" s="445">
        <v>5966258</v>
      </c>
      <c r="BO18" s="446"/>
      <c r="BP18" s="446"/>
      <c r="BQ18" s="446"/>
      <c r="BR18" s="446"/>
      <c r="BS18" s="446"/>
      <c r="BT18" s="446"/>
      <c r="BU18" s="447"/>
      <c r="BV18" s="445">
        <v>5933949</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148</v>
      </c>
      <c r="C19" s="508"/>
      <c r="D19" s="508"/>
      <c r="E19" s="509"/>
      <c r="F19" s="509"/>
      <c r="G19" s="509"/>
      <c r="H19" s="509"/>
      <c r="I19" s="509"/>
      <c r="J19" s="509"/>
      <c r="K19" s="509"/>
      <c r="L19" s="515">
        <v>82</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149</v>
      </c>
      <c r="AZ19" s="426"/>
      <c r="BA19" s="426"/>
      <c r="BB19" s="426"/>
      <c r="BC19" s="426"/>
      <c r="BD19" s="426"/>
      <c r="BE19" s="426"/>
      <c r="BF19" s="426"/>
      <c r="BG19" s="426"/>
      <c r="BH19" s="426"/>
      <c r="BI19" s="426"/>
      <c r="BJ19" s="426"/>
      <c r="BK19" s="426"/>
      <c r="BL19" s="426"/>
      <c r="BM19" s="427"/>
      <c r="BN19" s="445">
        <v>7959479</v>
      </c>
      <c r="BO19" s="446"/>
      <c r="BP19" s="446"/>
      <c r="BQ19" s="446"/>
      <c r="BR19" s="446"/>
      <c r="BS19" s="446"/>
      <c r="BT19" s="446"/>
      <c r="BU19" s="447"/>
      <c r="BV19" s="445">
        <v>8159623</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150</v>
      </c>
      <c r="C20" s="508"/>
      <c r="D20" s="508"/>
      <c r="E20" s="509"/>
      <c r="F20" s="509"/>
      <c r="G20" s="509"/>
      <c r="H20" s="509"/>
      <c r="I20" s="509"/>
      <c r="J20" s="509"/>
      <c r="K20" s="509"/>
      <c r="L20" s="515">
        <v>5359</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151</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152</v>
      </c>
      <c r="C22" s="475"/>
      <c r="D22" s="476"/>
      <c r="E22" s="483" t="s">
        <v>1</v>
      </c>
      <c r="F22" s="458"/>
      <c r="G22" s="458"/>
      <c r="H22" s="458"/>
      <c r="I22" s="458"/>
      <c r="J22" s="458"/>
      <c r="K22" s="459"/>
      <c r="L22" s="483" t="s">
        <v>153</v>
      </c>
      <c r="M22" s="458"/>
      <c r="N22" s="458"/>
      <c r="O22" s="458"/>
      <c r="P22" s="459"/>
      <c r="Q22" s="468" t="s">
        <v>154</v>
      </c>
      <c r="R22" s="469"/>
      <c r="S22" s="469"/>
      <c r="T22" s="469"/>
      <c r="U22" s="469"/>
      <c r="V22" s="484"/>
      <c r="W22" s="486" t="s">
        <v>155</v>
      </c>
      <c r="X22" s="475"/>
      <c r="Y22" s="476"/>
      <c r="Z22" s="483" t="s">
        <v>1</v>
      </c>
      <c r="AA22" s="458"/>
      <c r="AB22" s="458"/>
      <c r="AC22" s="458"/>
      <c r="AD22" s="458"/>
      <c r="AE22" s="458"/>
      <c r="AF22" s="458"/>
      <c r="AG22" s="459"/>
      <c r="AH22" s="457" t="s">
        <v>156</v>
      </c>
      <c r="AI22" s="458"/>
      <c r="AJ22" s="458"/>
      <c r="AK22" s="458"/>
      <c r="AL22" s="459"/>
      <c r="AM22" s="457" t="s">
        <v>157</v>
      </c>
      <c r="AN22" s="463"/>
      <c r="AO22" s="463"/>
      <c r="AP22" s="463"/>
      <c r="AQ22" s="463"/>
      <c r="AR22" s="464"/>
      <c r="AS22" s="468" t="s">
        <v>154</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158</v>
      </c>
      <c r="AZ23" s="438"/>
      <c r="BA23" s="438"/>
      <c r="BB23" s="438"/>
      <c r="BC23" s="438"/>
      <c r="BD23" s="438"/>
      <c r="BE23" s="438"/>
      <c r="BF23" s="438"/>
      <c r="BG23" s="438"/>
      <c r="BH23" s="438"/>
      <c r="BI23" s="438"/>
      <c r="BJ23" s="438"/>
      <c r="BK23" s="438"/>
      <c r="BL23" s="438"/>
      <c r="BM23" s="439"/>
      <c r="BN23" s="445">
        <v>11951399</v>
      </c>
      <c r="BO23" s="446"/>
      <c r="BP23" s="446"/>
      <c r="BQ23" s="446"/>
      <c r="BR23" s="446"/>
      <c r="BS23" s="446"/>
      <c r="BT23" s="446"/>
      <c r="BU23" s="447"/>
      <c r="BV23" s="445">
        <v>12301356</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159</v>
      </c>
      <c r="F24" s="419"/>
      <c r="G24" s="419"/>
      <c r="H24" s="419"/>
      <c r="I24" s="419"/>
      <c r="J24" s="419"/>
      <c r="K24" s="420"/>
      <c r="L24" s="421">
        <v>1</v>
      </c>
      <c r="M24" s="422"/>
      <c r="N24" s="422"/>
      <c r="O24" s="422"/>
      <c r="P24" s="423"/>
      <c r="Q24" s="421">
        <v>5600</v>
      </c>
      <c r="R24" s="422"/>
      <c r="S24" s="422"/>
      <c r="T24" s="422"/>
      <c r="U24" s="422"/>
      <c r="V24" s="423"/>
      <c r="W24" s="487"/>
      <c r="X24" s="478"/>
      <c r="Y24" s="479"/>
      <c r="Z24" s="418" t="s">
        <v>160</v>
      </c>
      <c r="AA24" s="419"/>
      <c r="AB24" s="419"/>
      <c r="AC24" s="419"/>
      <c r="AD24" s="419"/>
      <c r="AE24" s="419"/>
      <c r="AF24" s="419"/>
      <c r="AG24" s="420"/>
      <c r="AH24" s="421">
        <v>199</v>
      </c>
      <c r="AI24" s="422"/>
      <c r="AJ24" s="422"/>
      <c r="AK24" s="422"/>
      <c r="AL24" s="423"/>
      <c r="AM24" s="421">
        <v>610930</v>
      </c>
      <c r="AN24" s="422"/>
      <c r="AO24" s="422"/>
      <c r="AP24" s="422"/>
      <c r="AQ24" s="422"/>
      <c r="AR24" s="423"/>
      <c r="AS24" s="421">
        <v>3070</v>
      </c>
      <c r="AT24" s="422"/>
      <c r="AU24" s="422"/>
      <c r="AV24" s="422"/>
      <c r="AW24" s="422"/>
      <c r="AX24" s="424"/>
      <c r="AY24" s="412" t="s">
        <v>161</v>
      </c>
      <c r="AZ24" s="413"/>
      <c r="BA24" s="413"/>
      <c r="BB24" s="413"/>
      <c r="BC24" s="413"/>
      <c r="BD24" s="413"/>
      <c r="BE24" s="413"/>
      <c r="BF24" s="413"/>
      <c r="BG24" s="413"/>
      <c r="BH24" s="413"/>
      <c r="BI24" s="413"/>
      <c r="BJ24" s="413"/>
      <c r="BK24" s="413"/>
      <c r="BL24" s="413"/>
      <c r="BM24" s="414"/>
      <c r="BN24" s="445">
        <v>6223478</v>
      </c>
      <c r="BO24" s="446"/>
      <c r="BP24" s="446"/>
      <c r="BQ24" s="446"/>
      <c r="BR24" s="446"/>
      <c r="BS24" s="446"/>
      <c r="BT24" s="446"/>
      <c r="BU24" s="447"/>
      <c r="BV24" s="445">
        <v>5976073</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162</v>
      </c>
      <c r="F25" s="419"/>
      <c r="G25" s="419"/>
      <c r="H25" s="419"/>
      <c r="I25" s="419"/>
      <c r="J25" s="419"/>
      <c r="K25" s="420"/>
      <c r="L25" s="421">
        <v>1</v>
      </c>
      <c r="M25" s="422"/>
      <c r="N25" s="422"/>
      <c r="O25" s="422"/>
      <c r="P25" s="423"/>
      <c r="Q25" s="421">
        <v>5500</v>
      </c>
      <c r="R25" s="422"/>
      <c r="S25" s="422"/>
      <c r="T25" s="422"/>
      <c r="U25" s="422"/>
      <c r="V25" s="423"/>
      <c r="W25" s="487"/>
      <c r="X25" s="478"/>
      <c r="Y25" s="479"/>
      <c r="Z25" s="418" t="s">
        <v>163</v>
      </c>
      <c r="AA25" s="419"/>
      <c r="AB25" s="419"/>
      <c r="AC25" s="419"/>
      <c r="AD25" s="419"/>
      <c r="AE25" s="419"/>
      <c r="AF25" s="419"/>
      <c r="AG25" s="420"/>
      <c r="AH25" s="421" t="s">
        <v>164</v>
      </c>
      <c r="AI25" s="422"/>
      <c r="AJ25" s="422"/>
      <c r="AK25" s="422"/>
      <c r="AL25" s="423"/>
      <c r="AM25" s="421" t="s">
        <v>121</v>
      </c>
      <c r="AN25" s="422"/>
      <c r="AO25" s="422"/>
      <c r="AP25" s="422"/>
      <c r="AQ25" s="422"/>
      <c r="AR25" s="423"/>
      <c r="AS25" s="421" t="s">
        <v>164</v>
      </c>
      <c r="AT25" s="422"/>
      <c r="AU25" s="422"/>
      <c r="AV25" s="422"/>
      <c r="AW25" s="422"/>
      <c r="AX25" s="424"/>
      <c r="AY25" s="437" t="s">
        <v>165</v>
      </c>
      <c r="AZ25" s="438"/>
      <c r="BA25" s="438"/>
      <c r="BB25" s="438"/>
      <c r="BC25" s="438"/>
      <c r="BD25" s="438"/>
      <c r="BE25" s="438"/>
      <c r="BF25" s="438"/>
      <c r="BG25" s="438"/>
      <c r="BH25" s="438"/>
      <c r="BI25" s="438"/>
      <c r="BJ25" s="438"/>
      <c r="BK25" s="438"/>
      <c r="BL25" s="438"/>
      <c r="BM25" s="439"/>
      <c r="BN25" s="440">
        <v>158360</v>
      </c>
      <c r="BO25" s="441"/>
      <c r="BP25" s="441"/>
      <c r="BQ25" s="441"/>
      <c r="BR25" s="441"/>
      <c r="BS25" s="441"/>
      <c r="BT25" s="441"/>
      <c r="BU25" s="442"/>
      <c r="BV25" s="440">
        <v>99182</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166</v>
      </c>
      <c r="F26" s="419"/>
      <c r="G26" s="419"/>
      <c r="H26" s="419"/>
      <c r="I26" s="419"/>
      <c r="J26" s="419"/>
      <c r="K26" s="420"/>
      <c r="L26" s="421">
        <v>1</v>
      </c>
      <c r="M26" s="422"/>
      <c r="N26" s="422"/>
      <c r="O26" s="422"/>
      <c r="P26" s="423"/>
      <c r="Q26" s="421">
        <v>5500</v>
      </c>
      <c r="R26" s="422"/>
      <c r="S26" s="422"/>
      <c r="T26" s="422"/>
      <c r="U26" s="422"/>
      <c r="V26" s="423"/>
      <c r="W26" s="487"/>
      <c r="X26" s="478"/>
      <c r="Y26" s="479"/>
      <c r="Z26" s="418" t="s">
        <v>167</v>
      </c>
      <c r="AA26" s="500"/>
      <c r="AB26" s="500"/>
      <c r="AC26" s="500"/>
      <c r="AD26" s="500"/>
      <c r="AE26" s="500"/>
      <c r="AF26" s="500"/>
      <c r="AG26" s="501"/>
      <c r="AH26" s="421">
        <v>18</v>
      </c>
      <c r="AI26" s="422"/>
      <c r="AJ26" s="422"/>
      <c r="AK26" s="422"/>
      <c r="AL26" s="423"/>
      <c r="AM26" s="421">
        <v>60894</v>
      </c>
      <c r="AN26" s="422"/>
      <c r="AO26" s="422"/>
      <c r="AP26" s="422"/>
      <c r="AQ26" s="422"/>
      <c r="AR26" s="423"/>
      <c r="AS26" s="421">
        <v>3383</v>
      </c>
      <c r="AT26" s="422"/>
      <c r="AU26" s="422"/>
      <c r="AV26" s="422"/>
      <c r="AW26" s="422"/>
      <c r="AX26" s="424"/>
      <c r="AY26" s="454" t="s">
        <v>168</v>
      </c>
      <c r="AZ26" s="455"/>
      <c r="BA26" s="455"/>
      <c r="BB26" s="455"/>
      <c r="BC26" s="455"/>
      <c r="BD26" s="455"/>
      <c r="BE26" s="455"/>
      <c r="BF26" s="455"/>
      <c r="BG26" s="455"/>
      <c r="BH26" s="455"/>
      <c r="BI26" s="455"/>
      <c r="BJ26" s="455"/>
      <c r="BK26" s="455"/>
      <c r="BL26" s="455"/>
      <c r="BM26" s="456"/>
      <c r="BN26" s="445" t="s">
        <v>121</v>
      </c>
      <c r="BO26" s="446"/>
      <c r="BP26" s="446"/>
      <c r="BQ26" s="446"/>
      <c r="BR26" s="446"/>
      <c r="BS26" s="446"/>
      <c r="BT26" s="446"/>
      <c r="BU26" s="447"/>
      <c r="BV26" s="445" t="s">
        <v>164</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169</v>
      </c>
      <c r="F27" s="419"/>
      <c r="G27" s="419"/>
      <c r="H27" s="419"/>
      <c r="I27" s="419"/>
      <c r="J27" s="419"/>
      <c r="K27" s="420"/>
      <c r="L27" s="421">
        <v>1</v>
      </c>
      <c r="M27" s="422"/>
      <c r="N27" s="422"/>
      <c r="O27" s="422"/>
      <c r="P27" s="423"/>
      <c r="Q27" s="421">
        <v>3130</v>
      </c>
      <c r="R27" s="422"/>
      <c r="S27" s="422"/>
      <c r="T27" s="422"/>
      <c r="U27" s="422"/>
      <c r="V27" s="423"/>
      <c r="W27" s="487"/>
      <c r="X27" s="478"/>
      <c r="Y27" s="479"/>
      <c r="Z27" s="418" t="s">
        <v>170</v>
      </c>
      <c r="AA27" s="419"/>
      <c r="AB27" s="419"/>
      <c r="AC27" s="419"/>
      <c r="AD27" s="419"/>
      <c r="AE27" s="419"/>
      <c r="AF27" s="419"/>
      <c r="AG27" s="420"/>
      <c r="AH27" s="421">
        <v>2</v>
      </c>
      <c r="AI27" s="422"/>
      <c r="AJ27" s="422"/>
      <c r="AK27" s="422"/>
      <c r="AL27" s="423"/>
      <c r="AM27" s="421" t="s">
        <v>171</v>
      </c>
      <c r="AN27" s="422"/>
      <c r="AO27" s="422"/>
      <c r="AP27" s="422"/>
      <c r="AQ27" s="422"/>
      <c r="AR27" s="423"/>
      <c r="AS27" s="421" t="s">
        <v>171</v>
      </c>
      <c r="AT27" s="422"/>
      <c r="AU27" s="422"/>
      <c r="AV27" s="422"/>
      <c r="AW27" s="422"/>
      <c r="AX27" s="424"/>
      <c r="AY27" s="451" t="s">
        <v>172</v>
      </c>
      <c r="AZ27" s="452"/>
      <c r="BA27" s="452"/>
      <c r="BB27" s="452"/>
      <c r="BC27" s="452"/>
      <c r="BD27" s="452"/>
      <c r="BE27" s="452"/>
      <c r="BF27" s="452"/>
      <c r="BG27" s="452"/>
      <c r="BH27" s="452"/>
      <c r="BI27" s="452"/>
      <c r="BJ27" s="452"/>
      <c r="BK27" s="452"/>
      <c r="BL27" s="452"/>
      <c r="BM27" s="453"/>
      <c r="BN27" s="448" t="s">
        <v>164</v>
      </c>
      <c r="BO27" s="449"/>
      <c r="BP27" s="449"/>
      <c r="BQ27" s="449"/>
      <c r="BR27" s="449"/>
      <c r="BS27" s="449"/>
      <c r="BT27" s="449"/>
      <c r="BU27" s="450"/>
      <c r="BV27" s="448" t="s">
        <v>164</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173</v>
      </c>
      <c r="F28" s="419"/>
      <c r="G28" s="419"/>
      <c r="H28" s="419"/>
      <c r="I28" s="419"/>
      <c r="J28" s="419"/>
      <c r="K28" s="420"/>
      <c r="L28" s="421">
        <v>1</v>
      </c>
      <c r="M28" s="422"/>
      <c r="N28" s="422"/>
      <c r="O28" s="422"/>
      <c r="P28" s="423"/>
      <c r="Q28" s="421">
        <v>2330</v>
      </c>
      <c r="R28" s="422"/>
      <c r="S28" s="422"/>
      <c r="T28" s="422"/>
      <c r="U28" s="422"/>
      <c r="V28" s="423"/>
      <c r="W28" s="487"/>
      <c r="X28" s="478"/>
      <c r="Y28" s="479"/>
      <c r="Z28" s="418" t="s">
        <v>174</v>
      </c>
      <c r="AA28" s="419"/>
      <c r="AB28" s="419"/>
      <c r="AC28" s="419"/>
      <c r="AD28" s="419"/>
      <c r="AE28" s="419"/>
      <c r="AF28" s="419"/>
      <c r="AG28" s="420"/>
      <c r="AH28" s="421" t="s">
        <v>175</v>
      </c>
      <c r="AI28" s="422"/>
      <c r="AJ28" s="422"/>
      <c r="AK28" s="422"/>
      <c r="AL28" s="423"/>
      <c r="AM28" s="421" t="s">
        <v>121</v>
      </c>
      <c r="AN28" s="422"/>
      <c r="AO28" s="422"/>
      <c r="AP28" s="422"/>
      <c r="AQ28" s="422"/>
      <c r="AR28" s="423"/>
      <c r="AS28" s="421" t="s">
        <v>121</v>
      </c>
      <c r="AT28" s="422"/>
      <c r="AU28" s="422"/>
      <c r="AV28" s="422"/>
      <c r="AW28" s="422"/>
      <c r="AX28" s="424"/>
      <c r="AY28" s="428" t="s">
        <v>176</v>
      </c>
      <c r="AZ28" s="429"/>
      <c r="BA28" s="429"/>
      <c r="BB28" s="430"/>
      <c r="BC28" s="437" t="s">
        <v>42</v>
      </c>
      <c r="BD28" s="438"/>
      <c r="BE28" s="438"/>
      <c r="BF28" s="438"/>
      <c r="BG28" s="438"/>
      <c r="BH28" s="438"/>
      <c r="BI28" s="438"/>
      <c r="BJ28" s="438"/>
      <c r="BK28" s="438"/>
      <c r="BL28" s="438"/>
      <c r="BM28" s="439"/>
      <c r="BN28" s="440">
        <v>3739000</v>
      </c>
      <c r="BO28" s="441"/>
      <c r="BP28" s="441"/>
      <c r="BQ28" s="441"/>
      <c r="BR28" s="441"/>
      <c r="BS28" s="441"/>
      <c r="BT28" s="441"/>
      <c r="BU28" s="442"/>
      <c r="BV28" s="440">
        <v>3609000</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177</v>
      </c>
      <c r="F29" s="419"/>
      <c r="G29" s="419"/>
      <c r="H29" s="419"/>
      <c r="I29" s="419"/>
      <c r="J29" s="419"/>
      <c r="K29" s="420"/>
      <c r="L29" s="421">
        <v>14</v>
      </c>
      <c r="M29" s="422"/>
      <c r="N29" s="422"/>
      <c r="O29" s="422"/>
      <c r="P29" s="423"/>
      <c r="Q29" s="421">
        <v>2170</v>
      </c>
      <c r="R29" s="422"/>
      <c r="S29" s="422"/>
      <c r="T29" s="422"/>
      <c r="U29" s="422"/>
      <c r="V29" s="423"/>
      <c r="W29" s="488"/>
      <c r="X29" s="489"/>
      <c r="Y29" s="490"/>
      <c r="Z29" s="418" t="s">
        <v>178</v>
      </c>
      <c r="AA29" s="419"/>
      <c r="AB29" s="419"/>
      <c r="AC29" s="419"/>
      <c r="AD29" s="419"/>
      <c r="AE29" s="419"/>
      <c r="AF29" s="419"/>
      <c r="AG29" s="420"/>
      <c r="AH29" s="421">
        <v>201</v>
      </c>
      <c r="AI29" s="422"/>
      <c r="AJ29" s="422"/>
      <c r="AK29" s="422"/>
      <c r="AL29" s="423"/>
      <c r="AM29" s="421">
        <v>618496</v>
      </c>
      <c r="AN29" s="422"/>
      <c r="AO29" s="422"/>
      <c r="AP29" s="422"/>
      <c r="AQ29" s="422"/>
      <c r="AR29" s="423"/>
      <c r="AS29" s="421">
        <v>3077</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v>851200</v>
      </c>
      <c r="BO29" s="446"/>
      <c r="BP29" s="446"/>
      <c r="BQ29" s="446"/>
      <c r="BR29" s="446"/>
      <c r="BS29" s="446"/>
      <c r="BT29" s="446"/>
      <c r="BU29" s="447"/>
      <c r="BV29" s="445">
        <v>651200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93.7</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1987942</v>
      </c>
      <c r="BO30" s="449"/>
      <c r="BP30" s="449"/>
      <c r="BQ30" s="449"/>
      <c r="BR30" s="449"/>
      <c r="BS30" s="449"/>
      <c r="BT30" s="449"/>
      <c r="BU30" s="450"/>
      <c r="BV30" s="448">
        <v>1971658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187</v>
      </c>
      <c r="D33" s="408"/>
      <c r="E33" s="407" t="s">
        <v>188</v>
      </c>
      <c r="F33" s="407"/>
      <c r="G33" s="407"/>
      <c r="H33" s="407"/>
      <c r="I33" s="407"/>
      <c r="J33" s="407"/>
      <c r="K33" s="407"/>
      <c r="L33" s="407"/>
      <c r="M33" s="407"/>
      <c r="N33" s="407"/>
      <c r="O33" s="407"/>
      <c r="P33" s="407"/>
      <c r="Q33" s="407"/>
      <c r="R33" s="407"/>
      <c r="S33" s="407"/>
      <c r="T33" s="195"/>
      <c r="U33" s="408" t="s">
        <v>187</v>
      </c>
      <c r="V33" s="408"/>
      <c r="W33" s="407" t="s">
        <v>188</v>
      </c>
      <c r="X33" s="407"/>
      <c r="Y33" s="407"/>
      <c r="Z33" s="407"/>
      <c r="AA33" s="407"/>
      <c r="AB33" s="407"/>
      <c r="AC33" s="407"/>
      <c r="AD33" s="407"/>
      <c r="AE33" s="407"/>
      <c r="AF33" s="407"/>
      <c r="AG33" s="407"/>
      <c r="AH33" s="407"/>
      <c r="AI33" s="407"/>
      <c r="AJ33" s="407"/>
      <c r="AK33" s="407"/>
      <c r="AL33" s="195"/>
      <c r="AM33" s="408" t="s">
        <v>187</v>
      </c>
      <c r="AN33" s="408"/>
      <c r="AO33" s="407" t="s">
        <v>189</v>
      </c>
      <c r="AP33" s="407"/>
      <c r="AQ33" s="407"/>
      <c r="AR33" s="407"/>
      <c r="AS33" s="407"/>
      <c r="AT33" s="407"/>
      <c r="AU33" s="407"/>
      <c r="AV33" s="407"/>
      <c r="AW33" s="407"/>
      <c r="AX33" s="407"/>
      <c r="AY33" s="407"/>
      <c r="AZ33" s="407"/>
      <c r="BA33" s="407"/>
      <c r="BB33" s="407"/>
      <c r="BC33" s="407"/>
      <c r="BD33" s="196"/>
      <c r="BE33" s="407" t="s">
        <v>190</v>
      </c>
      <c r="BF33" s="407"/>
      <c r="BG33" s="407" t="s">
        <v>191</v>
      </c>
      <c r="BH33" s="407"/>
      <c r="BI33" s="407"/>
      <c r="BJ33" s="407"/>
      <c r="BK33" s="407"/>
      <c r="BL33" s="407"/>
      <c r="BM33" s="407"/>
      <c r="BN33" s="407"/>
      <c r="BO33" s="407"/>
      <c r="BP33" s="407"/>
      <c r="BQ33" s="407"/>
      <c r="BR33" s="407"/>
      <c r="BS33" s="407"/>
      <c r="BT33" s="407"/>
      <c r="BU33" s="407"/>
      <c r="BV33" s="196"/>
      <c r="BW33" s="408" t="s">
        <v>190</v>
      </c>
      <c r="BX33" s="408"/>
      <c r="BY33" s="407" t="s">
        <v>192</v>
      </c>
      <c r="BZ33" s="407"/>
      <c r="CA33" s="407"/>
      <c r="CB33" s="407"/>
      <c r="CC33" s="407"/>
      <c r="CD33" s="407"/>
      <c r="CE33" s="407"/>
      <c r="CF33" s="407"/>
      <c r="CG33" s="407"/>
      <c r="CH33" s="407"/>
      <c r="CI33" s="407"/>
      <c r="CJ33" s="407"/>
      <c r="CK33" s="407"/>
      <c r="CL33" s="407"/>
      <c r="CM33" s="407"/>
      <c r="CN33" s="195"/>
      <c r="CO33" s="408" t="s">
        <v>187</v>
      </c>
      <c r="CP33" s="408"/>
      <c r="CQ33" s="407" t="s">
        <v>193</v>
      </c>
      <c r="CR33" s="407"/>
      <c r="CS33" s="407"/>
      <c r="CT33" s="407"/>
      <c r="CU33" s="407"/>
      <c r="CV33" s="407"/>
      <c r="CW33" s="407"/>
      <c r="CX33" s="407"/>
      <c r="CY33" s="407"/>
      <c r="CZ33" s="407"/>
      <c r="DA33" s="407"/>
      <c r="DB33" s="407"/>
      <c r="DC33" s="407"/>
      <c r="DD33" s="407"/>
      <c r="DE33" s="407"/>
      <c r="DF33" s="195"/>
      <c r="DG33" s="406" t="s">
        <v>194</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IF('各会計、関係団体の財政状況及び健全化判断比率'!B31="","",'各会計、関係団体の財政状況及び健全化判断比率'!B31)</f>
        <v>簡易水道特別会計</v>
      </c>
      <c r="BH34" s="403"/>
      <c r="BI34" s="403"/>
      <c r="BJ34" s="403"/>
      <c r="BK34" s="403"/>
      <c r="BL34" s="403"/>
      <c r="BM34" s="403"/>
      <c r="BN34" s="403"/>
      <c r="BO34" s="403"/>
      <c r="BP34" s="403"/>
      <c r="BQ34" s="403"/>
      <c r="BR34" s="403"/>
      <c r="BS34" s="403"/>
      <c r="BT34" s="403"/>
      <c r="BU34" s="403"/>
      <c r="BV34" s="193"/>
      <c r="BW34" s="404">
        <f>IF(BY34="","",MAX(C34:D43,U34:V43,AM34:AN43,BE34:BF43)+1)</f>
        <v>11</v>
      </c>
      <c r="BX34" s="404"/>
      <c r="BY34" s="403" t="str">
        <f>IF('各会計、関係団体の財政状況及び健全化判断比率'!B68="","",'各会計、関係団体の財政状況及び健全化判断比率'!B68)</f>
        <v>鳥取県東部広域行政管理組合（一般会計）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16</v>
      </c>
      <c r="CP34" s="404"/>
      <c r="CQ34" s="403" t="str">
        <f>IF('各会計、関係団体の財政状況及び健全化判断比率'!BS7="","",'各会計、関係団体の財政状況及び健全化判断比率'!BS7)</f>
        <v>(一財)八頭町農業公社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住宅資金特別会計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IF('各会計、関係団体の財政状況及び健全化判断比率'!B32="","",'各会計、関係団体の財政状況及び健全化判断比率'!B32)</f>
        <v>公共下水道特別会計</v>
      </c>
      <c r="BH35" s="403"/>
      <c r="BI35" s="403"/>
      <c r="BJ35" s="403"/>
      <c r="BK35" s="403"/>
      <c r="BL35" s="403"/>
      <c r="BM35" s="403"/>
      <c r="BN35" s="403"/>
      <c r="BO35" s="403"/>
      <c r="BP35" s="403"/>
      <c r="BQ35" s="403"/>
      <c r="BR35" s="403"/>
      <c r="BS35" s="403"/>
      <c r="BT35" s="403"/>
      <c r="BU35" s="403"/>
      <c r="BV35" s="193"/>
      <c r="BW35" s="404">
        <f t="shared" ref="BW35:BW43" si="2">IF(BY35="","",BW34+1)</f>
        <v>12</v>
      </c>
      <c r="BX35" s="404"/>
      <c r="BY35" s="403" t="str">
        <f>IF('各会計、関係団体の財政状況及び健全化判断比率'!B69="","",'各会計、関係団体の財政状況及び健全化判断比率'!B69)</f>
        <v>鳥取県東部広域行政管理組合（因幡ふるさと振興事業費特別会計）</v>
      </c>
      <c r="BZ35" s="403"/>
      <c r="CA35" s="403"/>
      <c r="CB35" s="403"/>
      <c r="CC35" s="403"/>
      <c r="CD35" s="403"/>
      <c r="CE35" s="403"/>
      <c r="CF35" s="403"/>
      <c r="CG35" s="403"/>
      <c r="CH35" s="403"/>
      <c r="CI35" s="403"/>
      <c r="CJ35" s="403"/>
      <c r="CK35" s="403"/>
      <c r="CL35" s="403"/>
      <c r="CM35" s="403"/>
      <c r="CN35" s="193"/>
      <c r="CO35" s="404">
        <f t="shared" ref="CO35:CO43" si="3">IF(CQ35="","",CO34+1)</f>
        <v>17</v>
      </c>
      <c r="CP35" s="404"/>
      <c r="CQ35" s="403" t="str">
        <f>IF('各会計、関係団体の財政状況及び健全化判断比率'!BS8="","",'各会計、関係団体の財政状況及び健全化判断比率'!BS8)</f>
        <v>八東地域振興(株)</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f>IF(E36="","",C35+1)</f>
        <v>3</v>
      </c>
      <c r="D36" s="404"/>
      <c r="E36" s="403" t="str">
        <f>IF('各会計、関係団体の財政状況及び健全化判断比率'!B9="","",'各会計、関係団体の財政状況及び健全化判断比率'!B9)</f>
        <v>墓地事業特別会計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9</v>
      </c>
      <c r="BF36" s="404"/>
      <c r="BG36" s="403" t="str">
        <f>IF('各会計、関係団体の財政状況及び健全化判断比率'!B33="","",'各会計、関係団体の財政状況及び健全化判断比率'!B33)</f>
        <v>農業集落排水特別会計</v>
      </c>
      <c r="BH36" s="403"/>
      <c r="BI36" s="403"/>
      <c r="BJ36" s="403"/>
      <c r="BK36" s="403"/>
      <c r="BL36" s="403"/>
      <c r="BM36" s="403"/>
      <c r="BN36" s="403"/>
      <c r="BO36" s="403"/>
      <c r="BP36" s="403"/>
      <c r="BQ36" s="403"/>
      <c r="BR36" s="403"/>
      <c r="BS36" s="403"/>
      <c r="BT36" s="403"/>
      <c r="BU36" s="403"/>
      <c r="BV36" s="193"/>
      <c r="BW36" s="404">
        <f t="shared" si="2"/>
        <v>13</v>
      </c>
      <c r="BX36" s="404"/>
      <c r="BY36" s="403" t="str">
        <f>IF('各会計、関係団体の財政状況及び健全化判断比率'!B70="","",'各会計、関係団体の財政状況及び健全化判断比率'!B70)</f>
        <v>鳥取県後期高齢者医療広域連合（一般会計）</v>
      </c>
      <c r="BZ36" s="403"/>
      <c r="CA36" s="403"/>
      <c r="CB36" s="403"/>
      <c r="CC36" s="403"/>
      <c r="CD36" s="403"/>
      <c r="CE36" s="403"/>
      <c r="CF36" s="403"/>
      <c r="CG36" s="403"/>
      <c r="CH36" s="403"/>
      <c r="CI36" s="403"/>
      <c r="CJ36" s="403"/>
      <c r="CK36" s="403"/>
      <c r="CL36" s="403"/>
      <c r="CM36" s="403"/>
      <c r="CN36" s="193"/>
      <c r="CO36" s="404">
        <f t="shared" si="3"/>
        <v>18</v>
      </c>
      <c r="CP36" s="404"/>
      <c r="CQ36" s="403" t="str">
        <f>IF('各会計、関係団体の財政状況及び健全化判断比率'!BS9="","",'各会計、関係団体の財政状況及び健全化判断比率'!BS9)</f>
        <v>八頭町土地開発公社</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10</v>
      </c>
      <c r="BF37" s="404"/>
      <c r="BG37" s="403" t="str">
        <f>IF('各会計、関係団体の財政状況及び健全化判断比率'!B34="","",'各会計、関係団体の財政状況及び健全化判断比率'!B34)</f>
        <v>宅地造成特別会計</v>
      </c>
      <c r="BH37" s="403"/>
      <c r="BI37" s="403"/>
      <c r="BJ37" s="403"/>
      <c r="BK37" s="403"/>
      <c r="BL37" s="403"/>
      <c r="BM37" s="403"/>
      <c r="BN37" s="403"/>
      <c r="BO37" s="403"/>
      <c r="BP37" s="403"/>
      <c r="BQ37" s="403"/>
      <c r="BR37" s="403"/>
      <c r="BS37" s="403"/>
      <c r="BT37" s="403"/>
      <c r="BU37" s="403"/>
      <c r="BV37" s="193"/>
      <c r="BW37" s="404">
        <f t="shared" si="2"/>
        <v>14</v>
      </c>
      <c r="BX37" s="404"/>
      <c r="BY37" s="403" t="str">
        <f>IF('各会計、関係団体の財政状況及び健全化判断比率'!B71="","",'各会計、関係団体の財政状況及び健全化判断比率'!B71)</f>
        <v>鳥取県後期高齢者医療広域連合（特別会計）</v>
      </c>
      <c r="BZ37" s="403"/>
      <c r="CA37" s="403"/>
      <c r="CB37" s="403"/>
      <c r="CC37" s="403"/>
      <c r="CD37" s="403"/>
      <c r="CE37" s="403"/>
      <c r="CF37" s="403"/>
      <c r="CG37" s="403"/>
      <c r="CH37" s="403"/>
      <c r="CI37" s="403"/>
      <c r="CJ37" s="403"/>
      <c r="CK37" s="403"/>
      <c r="CL37" s="403"/>
      <c r="CM37" s="403"/>
      <c r="CN37" s="193"/>
      <c r="CO37" s="404">
        <f t="shared" si="3"/>
        <v>19</v>
      </c>
      <c r="CP37" s="404"/>
      <c r="CQ37" s="403" t="str">
        <f>IF('各会計、関係団体の財政状況及び健全化判断比率'!BS10="","",'各会計、関係団体の財政状況及び健全化判断比率'!BS10)</f>
        <v>若桜鉄道(株)</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15</v>
      </c>
      <c r="BX38" s="404"/>
      <c r="BY38" s="403" t="str">
        <f>IF('各会計、関係団体の財政状況及び健全化判断比率'!B72="","",'各会計、関係団体の財政状況及び健全化判断比率'!B72)</f>
        <v>鳥取県町村総合事務組合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9tOPVvZKLGsPWzvsuRyTGI8yKbcAMwuIbSD6vuUvG0x6zJr6SvsX0WNXPYa9DJ4g1H6HL8M/x50IholFHgiqqA==" saltValue="8n1P2BPZNWaaoPri4NniC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59055118110236227"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541</v>
      </c>
      <c r="G33" s="29" t="s">
        <v>542</v>
      </c>
      <c r="H33" s="29" t="s">
        <v>543</v>
      </c>
      <c r="I33" s="29" t="s">
        <v>544</v>
      </c>
      <c r="J33" s="30" t="s">
        <v>545</v>
      </c>
      <c r="K33" s="22"/>
      <c r="L33" s="22"/>
      <c r="M33" s="22"/>
      <c r="N33" s="22"/>
      <c r="O33" s="22"/>
      <c r="P33" s="22"/>
    </row>
    <row r="34" spans="1:16" ht="39" customHeight="1">
      <c r="A34" s="22"/>
      <c r="B34" s="31"/>
      <c r="C34" s="1224" t="s">
        <v>546</v>
      </c>
      <c r="D34" s="1224"/>
      <c r="E34" s="1225"/>
      <c r="F34" s="32">
        <v>4.92</v>
      </c>
      <c r="G34" s="33">
        <v>6.18</v>
      </c>
      <c r="H34" s="33">
        <v>7.53</v>
      </c>
      <c r="I34" s="33">
        <v>8.8000000000000007</v>
      </c>
      <c r="J34" s="34">
        <v>8.44</v>
      </c>
      <c r="K34" s="22"/>
      <c r="L34" s="22"/>
      <c r="M34" s="22"/>
      <c r="N34" s="22"/>
      <c r="O34" s="22"/>
      <c r="P34" s="22"/>
    </row>
    <row r="35" spans="1:16" ht="39" customHeight="1">
      <c r="A35" s="22"/>
      <c r="B35" s="35"/>
      <c r="C35" s="1218" t="s">
        <v>547</v>
      </c>
      <c r="D35" s="1219"/>
      <c r="E35" s="1220"/>
      <c r="F35" s="36">
        <v>1.97</v>
      </c>
      <c r="G35" s="37">
        <v>1.55</v>
      </c>
      <c r="H35" s="37">
        <v>1.48</v>
      </c>
      <c r="I35" s="37">
        <v>2.14</v>
      </c>
      <c r="J35" s="38">
        <v>2.37</v>
      </c>
      <c r="K35" s="22"/>
      <c r="L35" s="22"/>
      <c r="M35" s="22"/>
      <c r="N35" s="22"/>
      <c r="O35" s="22"/>
      <c r="P35" s="22"/>
    </row>
    <row r="36" spans="1:16" ht="39" customHeight="1">
      <c r="A36" s="22"/>
      <c r="B36" s="35"/>
      <c r="C36" s="1218" t="s">
        <v>548</v>
      </c>
      <c r="D36" s="1219"/>
      <c r="E36" s="1220"/>
      <c r="F36" s="36">
        <v>0.94</v>
      </c>
      <c r="G36" s="37">
        <v>1.39</v>
      </c>
      <c r="H36" s="37">
        <v>1.86</v>
      </c>
      <c r="I36" s="37">
        <v>3.08</v>
      </c>
      <c r="J36" s="38">
        <v>2.04</v>
      </c>
      <c r="K36" s="22"/>
      <c r="L36" s="22"/>
      <c r="M36" s="22"/>
      <c r="N36" s="22"/>
      <c r="O36" s="22"/>
      <c r="P36" s="22"/>
    </row>
    <row r="37" spans="1:16" ht="39" customHeight="1">
      <c r="A37" s="22"/>
      <c r="B37" s="35"/>
      <c r="C37" s="1218" t="s">
        <v>549</v>
      </c>
      <c r="D37" s="1219"/>
      <c r="E37" s="1220"/>
      <c r="F37" s="36">
        <v>0.24</v>
      </c>
      <c r="G37" s="37">
        <v>0.24</v>
      </c>
      <c r="H37" s="37">
        <v>0.25</v>
      </c>
      <c r="I37" s="37">
        <v>0.5</v>
      </c>
      <c r="J37" s="38">
        <v>0.67</v>
      </c>
      <c r="K37" s="22"/>
      <c r="L37" s="22"/>
      <c r="M37" s="22"/>
      <c r="N37" s="22"/>
      <c r="O37" s="22"/>
      <c r="P37" s="22"/>
    </row>
    <row r="38" spans="1:16" ht="39" customHeight="1">
      <c r="A38" s="22"/>
      <c r="B38" s="35"/>
      <c r="C38" s="1218" t="s">
        <v>550</v>
      </c>
      <c r="D38" s="1219"/>
      <c r="E38" s="1220"/>
      <c r="F38" s="36">
        <v>0.56000000000000005</v>
      </c>
      <c r="G38" s="37">
        <v>0.66</v>
      </c>
      <c r="H38" s="37">
        <v>0.7</v>
      </c>
      <c r="I38" s="37">
        <v>0.37</v>
      </c>
      <c r="J38" s="38">
        <v>0.53</v>
      </c>
      <c r="K38" s="22"/>
      <c r="L38" s="22"/>
      <c r="M38" s="22"/>
      <c r="N38" s="22"/>
      <c r="O38" s="22"/>
      <c r="P38" s="22"/>
    </row>
    <row r="39" spans="1:16" ht="39" customHeight="1">
      <c r="A39" s="22"/>
      <c r="B39" s="35"/>
      <c r="C39" s="1218" t="s">
        <v>551</v>
      </c>
      <c r="D39" s="1219"/>
      <c r="E39" s="1220"/>
      <c r="F39" s="36">
        <v>0.4</v>
      </c>
      <c r="G39" s="37">
        <v>0.36</v>
      </c>
      <c r="H39" s="37">
        <v>0.39</v>
      </c>
      <c r="I39" s="37">
        <v>0.28999999999999998</v>
      </c>
      <c r="J39" s="38">
        <v>0.31</v>
      </c>
      <c r="K39" s="22"/>
      <c r="L39" s="22"/>
      <c r="M39" s="22"/>
      <c r="N39" s="22"/>
      <c r="O39" s="22"/>
      <c r="P39" s="22"/>
    </row>
    <row r="40" spans="1:16" ht="39" customHeight="1">
      <c r="A40" s="22"/>
      <c r="B40" s="35"/>
      <c r="C40" s="1218" t="s">
        <v>552</v>
      </c>
      <c r="D40" s="1219"/>
      <c r="E40" s="1220"/>
      <c r="F40" s="36">
        <v>0.08</v>
      </c>
      <c r="G40" s="37">
        <v>0.04</v>
      </c>
      <c r="H40" s="37">
        <v>0.02</v>
      </c>
      <c r="I40" s="37">
        <v>0.03</v>
      </c>
      <c r="J40" s="38">
        <v>0.03</v>
      </c>
      <c r="K40" s="22"/>
      <c r="L40" s="22"/>
      <c r="M40" s="22"/>
      <c r="N40" s="22"/>
      <c r="O40" s="22"/>
      <c r="P40" s="22"/>
    </row>
    <row r="41" spans="1:16" ht="39" customHeight="1">
      <c r="A41" s="22"/>
      <c r="B41" s="35"/>
      <c r="C41" s="1218" t="s">
        <v>553</v>
      </c>
      <c r="D41" s="1219"/>
      <c r="E41" s="1220"/>
      <c r="F41" s="36">
        <v>0.01</v>
      </c>
      <c r="G41" s="37">
        <v>0.01</v>
      </c>
      <c r="H41" s="37">
        <v>0.01</v>
      </c>
      <c r="I41" s="37">
        <v>0.01</v>
      </c>
      <c r="J41" s="38">
        <v>0.01</v>
      </c>
      <c r="K41" s="22"/>
      <c r="L41" s="22"/>
      <c r="M41" s="22"/>
      <c r="N41" s="22"/>
      <c r="O41" s="22"/>
      <c r="P41" s="22"/>
    </row>
    <row r="42" spans="1:16" ht="39" customHeight="1">
      <c r="A42" s="22"/>
      <c r="B42" s="39"/>
      <c r="C42" s="1218" t="s">
        <v>554</v>
      </c>
      <c r="D42" s="1219"/>
      <c r="E42" s="1220"/>
      <c r="F42" s="36" t="s">
        <v>498</v>
      </c>
      <c r="G42" s="37" t="s">
        <v>498</v>
      </c>
      <c r="H42" s="37" t="s">
        <v>498</v>
      </c>
      <c r="I42" s="37" t="s">
        <v>498</v>
      </c>
      <c r="J42" s="38" t="s">
        <v>498</v>
      </c>
      <c r="K42" s="22"/>
      <c r="L42" s="22"/>
      <c r="M42" s="22"/>
      <c r="N42" s="22"/>
      <c r="O42" s="22"/>
      <c r="P42" s="22"/>
    </row>
    <row r="43" spans="1:16" ht="39" customHeight="1" thickBot="1">
      <c r="A43" s="22"/>
      <c r="B43" s="40"/>
      <c r="C43" s="1221" t="s">
        <v>555</v>
      </c>
      <c r="D43" s="1222"/>
      <c r="E43" s="1223"/>
      <c r="F43" s="41">
        <v>0</v>
      </c>
      <c r="G43" s="42">
        <v>0</v>
      </c>
      <c r="H43" s="42">
        <v>0</v>
      </c>
      <c r="I43" s="42">
        <v>0</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WSlUVo4QsB14FJy3hPA0jIOTv2NCUG333U+2kTr0NMDOsmyR2t8FkCzvrEMUxfesvrjNOIdvRJz6X7S4DLIGBg==" saltValue="WanWN5pFv9SdJzNtx/GO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59055118110236227" bottom="0.39370078740157483"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c r="A45" s="48"/>
      <c r="B45" s="1234" t="s">
        <v>11</v>
      </c>
      <c r="C45" s="1235"/>
      <c r="D45" s="58"/>
      <c r="E45" s="1240" t="s">
        <v>12</v>
      </c>
      <c r="F45" s="1240"/>
      <c r="G45" s="1240"/>
      <c r="H45" s="1240"/>
      <c r="I45" s="1240"/>
      <c r="J45" s="1241"/>
      <c r="K45" s="59">
        <v>1265</v>
      </c>
      <c r="L45" s="60">
        <v>1224</v>
      </c>
      <c r="M45" s="60">
        <v>1250</v>
      </c>
      <c r="N45" s="60">
        <v>1258</v>
      </c>
      <c r="O45" s="61">
        <v>1245</v>
      </c>
      <c r="P45" s="48"/>
      <c r="Q45" s="48"/>
      <c r="R45" s="48"/>
      <c r="S45" s="48"/>
      <c r="T45" s="48"/>
      <c r="U45" s="48"/>
    </row>
    <row r="46" spans="1:21" ht="30.75" customHeight="1">
      <c r="A46" s="48"/>
      <c r="B46" s="1236"/>
      <c r="C46" s="1237"/>
      <c r="D46" s="62"/>
      <c r="E46" s="1228" t="s">
        <v>13</v>
      </c>
      <c r="F46" s="1228"/>
      <c r="G46" s="1228"/>
      <c r="H46" s="1228"/>
      <c r="I46" s="1228"/>
      <c r="J46" s="1229"/>
      <c r="K46" s="63" t="s">
        <v>498</v>
      </c>
      <c r="L46" s="64" t="s">
        <v>498</v>
      </c>
      <c r="M46" s="64" t="s">
        <v>498</v>
      </c>
      <c r="N46" s="64" t="s">
        <v>498</v>
      </c>
      <c r="O46" s="65" t="s">
        <v>498</v>
      </c>
      <c r="P46" s="48"/>
      <c r="Q46" s="48"/>
      <c r="R46" s="48"/>
      <c r="S46" s="48"/>
      <c r="T46" s="48"/>
      <c r="U46" s="48"/>
    </row>
    <row r="47" spans="1:21" ht="30.75" customHeight="1">
      <c r="A47" s="48"/>
      <c r="B47" s="1236"/>
      <c r="C47" s="1237"/>
      <c r="D47" s="62"/>
      <c r="E47" s="1228" t="s">
        <v>14</v>
      </c>
      <c r="F47" s="1228"/>
      <c r="G47" s="1228"/>
      <c r="H47" s="1228"/>
      <c r="I47" s="1228"/>
      <c r="J47" s="1229"/>
      <c r="K47" s="63" t="s">
        <v>498</v>
      </c>
      <c r="L47" s="64" t="s">
        <v>498</v>
      </c>
      <c r="M47" s="64" t="s">
        <v>498</v>
      </c>
      <c r="N47" s="64" t="s">
        <v>498</v>
      </c>
      <c r="O47" s="65" t="s">
        <v>498</v>
      </c>
      <c r="P47" s="48"/>
      <c r="Q47" s="48"/>
      <c r="R47" s="48"/>
      <c r="S47" s="48"/>
      <c r="T47" s="48"/>
      <c r="U47" s="48"/>
    </row>
    <row r="48" spans="1:21" ht="30.75" customHeight="1">
      <c r="A48" s="48"/>
      <c r="B48" s="1236"/>
      <c r="C48" s="1237"/>
      <c r="D48" s="62"/>
      <c r="E48" s="1228" t="s">
        <v>15</v>
      </c>
      <c r="F48" s="1228"/>
      <c r="G48" s="1228"/>
      <c r="H48" s="1228"/>
      <c r="I48" s="1228"/>
      <c r="J48" s="1229"/>
      <c r="K48" s="63">
        <v>714</v>
      </c>
      <c r="L48" s="64">
        <v>659</v>
      </c>
      <c r="M48" s="64">
        <v>651</v>
      </c>
      <c r="N48" s="64">
        <v>685</v>
      </c>
      <c r="O48" s="65">
        <v>683</v>
      </c>
      <c r="P48" s="48"/>
      <c r="Q48" s="48"/>
      <c r="R48" s="48"/>
      <c r="S48" s="48"/>
      <c r="T48" s="48"/>
      <c r="U48" s="48"/>
    </row>
    <row r="49" spans="1:21" ht="30.75" customHeight="1">
      <c r="A49" s="48"/>
      <c r="B49" s="1236"/>
      <c r="C49" s="1237"/>
      <c r="D49" s="62"/>
      <c r="E49" s="1228" t="s">
        <v>16</v>
      </c>
      <c r="F49" s="1228"/>
      <c r="G49" s="1228"/>
      <c r="H49" s="1228"/>
      <c r="I49" s="1228"/>
      <c r="J49" s="1229"/>
      <c r="K49" s="63">
        <v>19</v>
      </c>
      <c r="L49" s="64">
        <v>3</v>
      </c>
      <c r="M49" s="64">
        <v>16</v>
      </c>
      <c r="N49" s="64">
        <v>16</v>
      </c>
      <c r="O49" s="65">
        <v>17</v>
      </c>
      <c r="P49" s="48"/>
      <c r="Q49" s="48"/>
      <c r="R49" s="48"/>
      <c r="S49" s="48"/>
      <c r="T49" s="48"/>
      <c r="U49" s="48"/>
    </row>
    <row r="50" spans="1:21" ht="30.75" customHeight="1">
      <c r="A50" s="48"/>
      <c r="B50" s="1236"/>
      <c r="C50" s="1237"/>
      <c r="D50" s="62"/>
      <c r="E50" s="1228" t="s">
        <v>17</v>
      </c>
      <c r="F50" s="1228"/>
      <c r="G50" s="1228"/>
      <c r="H50" s="1228"/>
      <c r="I50" s="1228"/>
      <c r="J50" s="1229"/>
      <c r="K50" s="63">
        <v>3</v>
      </c>
      <c r="L50" s="64">
        <v>0</v>
      </c>
      <c r="M50" s="64">
        <v>0</v>
      </c>
      <c r="N50" s="64">
        <v>0</v>
      </c>
      <c r="O50" s="65">
        <v>0</v>
      </c>
      <c r="P50" s="48"/>
      <c r="Q50" s="48"/>
      <c r="R50" s="48"/>
      <c r="S50" s="48"/>
      <c r="T50" s="48"/>
      <c r="U50" s="48"/>
    </row>
    <row r="51" spans="1:21" ht="30.75" customHeight="1">
      <c r="A51" s="48"/>
      <c r="B51" s="1238"/>
      <c r="C51" s="1239"/>
      <c r="D51" s="66"/>
      <c r="E51" s="1228" t="s">
        <v>18</v>
      </c>
      <c r="F51" s="1228"/>
      <c r="G51" s="1228"/>
      <c r="H51" s="1228"/>
      <c r="I51" s="1228"/>
      <c r="J51" s="1229"/>
      <c r="K51" s="63" t="s">
        <v>498</v>
      </c>
      <c r="L51" s="64" t="s">
        <v>498</v>
      </c>
      <c r="M51" s="64" t="s">
        <v>498</v>
      </c>
      <c r="N51" s="64" t="s">
        <v>498</v>
      </c>
      <c r="O51" s="65" t="s">
        <v>498</v>
      </c>
      <c r="P51" s="48"/>
      <c r="Q51" s="48"/>
      <c r="R51" s="48"/>
      <c r="S51" s="48"/>
      <c r="T51" s="48"/>
      <c r="U51" s="48"/>
    </row>
    <row r="52" spans="1:21" ht="30.75" customHeight="1">
      <c r="A52" s="48"/>
      <c r="B52" s="1226" t="s">
        <v>19</v>
      </c>
      <c r="C52" s="1227"/>
      <c r="D52" s="66"/>
      <c r="E52" s="1228" t="s">
        <v>20</v>
      </c>
      <c r="F52" s="1228"/>
      <c r="G52" s="1228"/>
      <c r="H52" s="1228"/>
      <c r="I52" s="1228"/>
      <c r="J52" s="1229"/>
      <c r="K52" s="63">
        <v>1437</v>
      </c>
      <c r="L52" s="64">
        <v>1469</v>
      </c>
      <c r="M52" s="64">
        <v>1492</v>
      </c>
      <c r="N52" s="64">
        <v>1481</v>
      </c>
      <c r="O52" s="65">
        <v>1470</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564</v>
      </c>
      <c r="L53" s="69">
        <v>417</v>
      </c>
      <c r="M53" s="69">
        <v>425</v>
      </c>
      <c r="N53" s="69">
        <v>478</v>
      </c>
      <c r="O53" s="70">
        <v>475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Vw9WBB1C7C6mRi8PIkZYq7cz/E1WNBLNlzcdIZhG00kwJD2zfa9pYXysJaIiAl/Ap2qXNP1IpZ/tRfIIDAC+sw==" saltValue="7Q1CPQqcl8MhhZRUg1y2R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59055118110236227" bottom="0" header="0" footer="0"/>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541</v>
      </c>
      <c r="J40" s="79" t="s">
        <v>542</v>
      </c>
      <c r="K40" s="79" t="s">
        <v>543</v>
      </c>
      <c r="L40" s="79" t="s">
        <v>544</v>
      </c>
      <c r="M40" s="80" t="s">
        <v>545</v>
      </c>
    </row>
    <row r="41" spans="2:13" ht="27.75" customHeight="1">
      <c r="B41" s="1254" t="s">
        <v>24</v>
      </c>
      <c r="C41" s="1255"/>
      <c r="D41" s="81"/>
      <c r="E41" s="1256" t="s">
        <v>25</v>
      </c>
      <c r="F41" s="1256"/>
      <c r="G41" s="1256"/>
      <c r="H41" s="1257"/>
      <c r="I41" s="82">
        <v>11808</v>
      </c>
      <c r="J41" s="83">
        <v>12515</v>
      </c>
      <c r="K41" s="83">
        <v>12057</v>
      </c>
      <c r="L41" s="83">
        <v>12301</v>
      </c>
      <c r="M41" s="84">
        <v>11951</v>
      </c>
    </row>
    <row r="42" spans="2:13" ht="27.75" customHeight="1">
      <c r="B42" s="1244"/>
      <c r="C42" s="1245"/>
      <c r="D42" s="85"/>
      <c r="E42" s="1248" t="s">
        <v>26</v>
      </c>
      <c r="F42" s="1248"/>
      <c r="G42" s="1248"/>
      <c r="H42" s="1249"/>
      <c r="I42" s="86" t="s">
        <v>498</v>
      </c>
      <c r="J42" s="87" t="s">
        <v>498</v>
      </c>
      <c r="K42" s="87" t="s">
        <v>498</v>
      </c>
      <c r="L42" s="87" t="s">
        <v>498</v>
      </c>
      <c r="M42" s="88" t="s">
        <v>498</v>
      </c>
    </row>
    <row r="43" spans="2:13" ht="27.75" customHeight="1">
      <c r="B43" s="1244"/>
      <c r="C43" s="1245"/>
      <c r="D43" s="85"/>
      <c r="E43" s="1248" t="s">
        <v>27</v>
      </c>
      <c r="F43" s="1248"/>
      <c r="G43" s="1248"/>
      <c r="H43" s="1249"/>
      <c r="I43" s="86">
        <v>7573</v>
      </c>
      <c r="J43" s="87">
        <v>6958</v>
      </c>
      <c r="K43" s="87">
        <v>6401</v>
      </c>
      <c r="L43" s="87">
        <v>5930</v>
      </c>
      <c r="M43" s="88">
        <v>5618</v>
      </c>
    </row>
    <row r="44" spans="2:13" ht="27.75" customHeight="1">
      <c r="B44" s="1244"/>
      <c r="C44" s="1245"/>
      <c r="D44" s="85"/>
      <c r="E44" s="1248" t="s">
        <v>28</v>
      </c>
      <c r="F44" s="1248"/>
      <c r="G44" s="1248"/>
      <c r="H44" s="1249"/>
      <c r="I44" s="86">
        <v>184</v>
      </c>
      <c r="J44" s="87">
        <v>190</v>
      </c>
      <c r="K44" s="87">
        <v>199</v>
      </c>
      <c r="L44" s="87">
        <v>181</v>
      </c>
      <c r="M44" s="88">
        <v>174</v>
      </c>
    </row>
    <row r="45" spans="2:13" ht="27.75" customHeight="1">
      <c r="B45" s="1244"/>
      <c r="C45" s="1245"/>
      <c r="D45" s="85"/>
      <c r="E45" s="1248" t="s">
        <v>29</v>
      </c>
      <c r="F45" s="1248"/>
      <c r="G45" s="1248"/>
      <c r="H45" s="1249"/>
      <c r="I45" s="86">
        <v>1397</v>
      </c>
      <c r="J45" s="87">
        <v>1227</v>
      </c>
      <c r="K45" s="87">
        <v>981</v>
      </c>
      <c r="L45" s="87">
        <v>747</v>
      </c>
      <c r="M45" s="88">
        <v>918</v>
      </c>
    </row>
    <row r="46" spans="2:13" ht="27.75" customHeight="1">
      <c r="B46" s="1244"/>
      <c r="C46" s="1245"/>
      <c r="D46" s="89"/>
      <c r="E46" s="1248" t="s">
        <v>30</v>
      </c>
      <c r="F46" s="1248"/>
      <c r="G46" s="1248"/>
      <c r="H46" s="1249"/>
      <c r="I46" s="86">
        <v>0</v>
      </c>
      <c r="J46" s="87">
        <v>0</v>
      </c>
      <c r="K46" s="87">
        <v>0</v>
      </c>
      <c r="L46" s="87">
        <v>0</v>
      </c>
      <c r="M46" s="88">
        <v>0</v>
      </c>
    </row>
    <row r="47" spans="2:13" ht="27.75" customHeight="1">
      <c r="B47" s="1244"/>
      <c r="C47" s="1245"/>
      <c r="D47" s="90"/>
      <c r="E47" s="1258" t="s">
        <v>31</v>
      </c>
      <c r="F47" s="1259"/>
      <c r="G47" s="1259"/>
      <c r="H47" s="1260"/>
      <c r="I47" s="86" t="s">
        <v>498</v>
      </c>
      <c r="J47" s="87" t="s">
        <v>498</v>
      </c>
      <c r="K47" s="87" t="s">
        <v>498</v>
      </c>
      <c r="L47" s="87" t="s">
        <v>498</v>
      </c>
      <c r="M47" s="88" t="s">
        <v>498</v>
      </c>
    </row>
    <row r="48" spans="2:13" ht="27.75" customHeight="1">
      <c r="B48" s="1244"/>
      <c r="C48" s="1245"/>
      <c r="D48" s="85"/>
      <c r="E48" s="1248" t="s">
        <v>32</v>
      </c>
      <c r="F48" s="1248"/>
      <c r="G48" s="1248"/>
      <c r="H48" s="1249"/>
      <c r="I48" s="86" t="s">
        <v>498</v>
      </c>
      <c r="J48" s="87" t="s">
        <v>498</v>
      </c>
      <c r="K48" s="87" t="s">
        <v>498</v>
      </c>
      <c r="L48" s="87" t="s">
        <v>498</v>
      </c>
      <c r="M48" s="88" t="s">
        <v>498</v>
      </c>
    </row>
    <row r="49" spans="2:13" ht="27.75" customHeight="1">
      <c r="B49" s="1246"/>
      <c r="C49" s="1247"/>
      <c r="D49" s="85"/>
      <c r="E49" s="1248" t="s">
        <v>33</v>
      </c>
      <c r="F49" s="1248"/>
      <c r="G49" s="1248"/>
      <c r="H49" s="1249"/>
      <c r="I49" s="86" t="s">
        <v>498</v>
      </c>
      <c r="J49" s="87" t="s">
        <v>498</v>
      </c>
      <c r="K49" s="87" t="s">
        <v>498</v>
      </c>
      <c r="L49" s="87" t="s">
        <v>498</v>
      </c>
      <c r="M49" s="88" t="s">
        <v>498</v>
      </c>
    </row>
    <row r="50" spans="2:13" ht="27.75" customHeight="1">
      <c r="B50" s="1242" t="s">
        <v>34</v>
      </c>
      <c r="C50" s="1243"/>
      <c r="D50" s="91"/>
      <c r="E50" s="1248" t="s">
        <v>35</v>
      </c>
      <c r="F50" s="1248"/>
      <c r="G50" s="1248"/>
      <c r="H50" s="1249"/>
      <c r="I50" s="86">
        <v>2837</v>
      </c>
      <c r="J50" s="87">
        <v>3244</v>
      </c>
      <c r="K50" s="87">
        <v>3853</v>
      </c>
      <c r="L50" s="87">
        <v>4308</v>
      </c>
      <c r="M50" s="88">
        <v>4645</v>
      </c>
    </row>
    <row r="51" spans="2:13" ht="27.75" customHeight="1">
      <c r="B51" s="1244"/>
      <c r="C51" s="1245"/>
      <c r="D51" s="85"/>
      <c r="E51" s="1248" t="s">
        <v>36</v>
      </c>
      <c r="F51" s="1248"/>
      <c r="G51" s="1248"/>
      <c r="H51" s="1249"/>
      <c r="I51" s="86">
        <v>134</v>
      </c>
      <c r="J51" s="87">
        <v>193</v>
      </c>
      <c r="K51" s="87">
        <v>188</v>
      </c>
      <c r="L51" s="87">
        <v>192</v>
      </c>
      <c r="M51" s="88">
        <v>177</v>
      </c>
    </row>
    <row r="52" spans="2:13" ht="27.75" customHeight="1">
      <c r="B52" s="1246"/>
      <c r="C52" s="1247"/>
      <c r="D52" s="85"/>
      <c r="E52" s="1248" t="s">
        <v>37</v>
      </c>
      <c r="F52" s="1248"/>
      <c r="G52" s="1248"/>
      <c r="H52" s="1249"/>
      <c r="I52" s="86">
        <v>14779</v>
      </c>
      <c r="J52" s="87">
        <v>14809</v>
      </c>
      <c r="K52" s="87">
        <v>14185</v>
      </c>
      <c r="L52" s="87">
        <v>13985</v>
      </c>
      <c r="M52" s="88">
        <v>13347</v>
      </c>
    </row>
    <row r="53" spans="2:13" ht="27.75" customHeight="1" thickBot="1">
      <c r="B53" s="1250" t="s">
        <v>38</v>
      </c>
      <c r="C53" s="1251"/>
      <c r="D53" s="92"/>
      <c r="E53" s="1252" t="s">
        <v>39</v>
      </c>
      <c r="F53" s="1252"/>
      <c r="G53" s="1252"/>
      <c r="H53" s="1253"/>
      <c r="I53" s="93">
        <v>3212</v>
      </c>
      <c r="J53" s="94">
        <v>2643</v>
      </c>
      <c r="K53" s="94">
        <v>1412</v>
      </c>
      <c r="L53" s="94">
        <v>675</v>
      </c>
      <c r="M53" s="95">
        <v>492</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E/LfFFt+Nt71UBzvoF+fB9MLZhR/nJIZjlqSZ9keei4OL1k6IIEBgnH9kGgFZQDkwYKCEVRaR5VothJhz4WiA==" saltValue="nf5+O6oREHumN37xMjgkY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59055118110236227" bottom="0.39370078740157483"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543</v>
      </c>
      <c r="G54" s="104" t="s">
        <v>544</v>
      </c>
      <c r="H54" s="105" t="s">
        <v>545</v>
      </c>
    </row>
    <row r="55" spans="2:8" ht="52.5" customHeight="1">
      <c r="B55" s="106"/>
      <c r="C55" s="1269" t="s">
        <v>42</v>
      </c>
      <c r="D55" s="1269"/>
      <c r="E55" s="1270"/>
      <c r="F55" s="107">
        <v>3309</v>
      </c>
      <c r="G55" s="107">
        <v>3609</v>
      </c>
      <c r="H55" s="108">
        <v>3739</v>
      </c>
    </row>
    <row r="56" spans="2:8" ht="52.5" customHeight="1">
      <c r="B56" s="109"/>
      <c r="C56" s="1271" t="s">
        <v>43</v>
      </c>
      <c r="D56" s="1271"/>
      <c r="E56" s="1272"/>
      <c r="F56" s="110">
        <v>501</v>
      </c>
      <c r="G56" s="110">
        <v>651</v>
      </c>
      <c r="H56" s="111">
        <v>851</v>
      </c>
    </row>
    <row r="57" spans="2:8" ht="53.25" customHeight="1">
      <c r="B57" s="109"/>
      <c r="C57" s="1273" t="s">
        <v>44</v>
      </c>
      <c r="D57" s="1273"/>
      <c r="E57" s="1274"/>
      <c r="F57" s="112">
        <v>1953</v>
      </c>
      <c r="G57" s="112">
        <v>1972</v>
      </c>
      <c r="H57" s="113">
        <v>1988</v>
      </c>
    </row>
    <row r="58" spans="2:8" ht="45.75" customHeight="1">
      <c r="B58" s="114"/>
      <c r="C58" s="1261" t="s">
        <v>574</v>
      </c>
      <c r="D58" s="1262"/>
      <c r="E58" s="1263"/>
      <c r="F58" s="115">
        <v>1683</v>
      </c>
      <c r="G58" s="115">
        <v>1685</v>
      </c>
      <c r="H58" s="116">
        <v>1686</v>
      </c>
    </row>
    <row r="59" spans="2:8" ht="45.75" customHeight="1">
      <c r="B59" s="114"/>
      <c r="C59" s="1261" t="s">
        <v>575</v>
      </c>
      <c r="D59" s="1262"/>
      <c r="E59" s="1263"/>
      <c r="F59" s="115">
        <v>199</v>
      </c>
      <c r="G59" s="115">
        <v>199</v>
      </c>
      <c r="H59" s="116">
        <v>199</v>
      </c>
    </row>
    <row r="60" spans="2:8" ht="45.75" customHeight="1">
      <c r="B60" s="114"/>
      <c r="C60" s="1261" t="s">
        <v>576</v>
      </c>
      <c r="D60" s="1262"/>
      <c r="E60" s="1263"/>
      <c r="F60" s="115">
        <v>37</v>
      </c>
      <c r="G60" s="115">
        <v>41</v>
      </c>
      <c r="H60" s="116">
        <v>48</v>
      </c>
    </row>
    <row r="61" spans="2:8" ht="45.75" customHeight="1">
      <c r="B61" s="114"/>
      <c r="C61" s="1261" t="s">
        <v>577</v>
      </c>
      <c r="D61" s="1262"/>
      <c r="E61" s="1263"/>
      <c r="F61" s="115">
        <v>28</v>
      </c>
      <c r="G61" s="115">
        <v>40</v>
      </c>
      <c r="H61" s="116">
        <v>48</v>
      </c>
    </row>
    <row r="62" spans="2:8" ht="45.75" customHeight="1" thickBot="1">
      <c r="B62" s="117"/>
      <c r="C62" s="1264" t="s">
        <v>578</v>
      </c>
      <c r="D62" s="1265"/>
      <c r="E62" s="1266"/>
      <c r="F62" s="118">
        <v>6</v>
      </c>
      <c r="G62" s="118">
        <v>7</v>
      </c>
      <c r="H62" s="119">
        <v>7</v>
      </c>
    </row>
    <row r="63" spans="2:8" ht="52.5" customHeight="1" thickBot="1">
      <c r="B63" s="120"/>
      <c r="C63" s="1267" t="s">
        <v>45</v>
      </c>
      <c r="D63" s="1267"/>
      <c r="E63" s="1268"/>
      <c r="F63" s="121">
        <v>5763</v>
      </c>
      <c r="G63" s="121">
        <v>6232</v>
      </c>
      <c r="H63" s="122">
        <v>6578</v>
      </c>
    </row>
    <row r="64" spans="2:8" ht="15" customHeight="1"/>
    <row r="65" ht="0" hidden="1" customHeight="1"/>
    <row r="66" ht="0" hidden="1" customHeight="1"/>
  </sheetData>
  <sheetProtection algorithmName="SHA-512" hashValue="m1J3TrM7LfAmZV/Ls25LMvyIGWaNjguK1gppJIZb4MrSMWidxE9X3LhtiKIMBr8HUGp0Vcol6gfdfqMUkiVWrQ==" saltValue="pIY2XeMtL1FHqVD2Ul86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59055118110236227" bottom="0.39370078740157483"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579</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579</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5" t="s">
        <v>590</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582</v>
      </c>
    </row>
    <row r="50" spans="1:109">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541</v>
      </c>
      <c r="BQ50" s="1288"/>
      <c r="BR50" s="1288"/>
      <c r="BS50" s="1288"/>
      <c r="BT50" s="1288"/>
      <c r="BU50" s="1288"/>
      <c r="BV50" s="1288"/>
      <c r="BW50" s="1288"/>
      <c r="BX50" s="1288" t="s">
        <v>542</v>
      </c>
      <c r="BY50" s="1288"/>
      <c r="BZ50" s="1288"/>
      <c r="CA50" s="1288"/>
      <c r="CB50" s="1288"/>
      <c r="CC50" s="1288"/>
      <c r="CD50" s="1288"/>
      <c r="CE50" s="1288"/>
      <c r="CF50" s="1288" t="s">
        <v>543</v>
      </c>
      <c r="CG50" s="1288"/>
      <c r="CH50" s="1288"/>
      <c r="CI50" s="1288"/>
      <c r="CJ50" s="1288"/>
      <c r="CK50" s="1288"/>
      <c r="CL50" s="1288"/>
      <c r="CM50" s="1288"/>
      <c r="CN50" s="1288" t="s">
        <v>544</v>
      </c>
      <c r="CO50" s="1288"/>
      <c r="CP50" s="1288"/>
      <c r="CQ50" s="1288"/>
      <c r="CR50" s="1288"/>
      <c r="CS50" s="1288"/>
      <c r="CT50" s="1288"/>
      <c r="CU50" s="1288"/>
      <c r="CV50" s="1288" t="s">
        <v>545</v>
      </c>
      <c r="CW50" s="1288"/>
      <c r="CX50" s="1288"/>
      <c r="CY50" s="1288"/>
      <c r="CZ50" s="1288"/>
      <c r="DA50" s="1288"/>
      <c r="DB50" s="1288"/>
      <c r="DC50" s="1288"/>
    </row>
    <row r="51" spans="1:109" ht="13.5" customHeight="1">
      <c r="B51" s="374"/>
      <c r="G51" s="1295"/>
      <c r="H51" s="1295"/>
      <c r="I51" s="1293"/>
      <c r="J51" s="1293"/>
      <c r="K51" s="1290"/>
      <c r="L51" s="1290"/>
      <c r="M51" s="1290"/>
      <c r="N51" s="1290"/>
      <c r="AM51" s="383"/>
      <c r="AN51" s="1291" t="s">
        <v>583</v>
      </c>
      <c r="AO51" s="1291"/>
      <c r="AP51" s="1291"/>
      <c r="AQ51" s="1291"/>
      <c r="AR51" s="1291"/>
      <c r="AS51" s="1291"/>
      <c r="AT51" s="1291"/>
      <c r="AU51" s="1291"/>
      <c r="AV51" s="1291"/>
      <c r="AW51" s="1291"/>
      <c r="AX51" s="1291"/>
      <c r="AY51" s="1291"/>
      <c r="AZ51" s="1291"/>
      <c r="BA51" s="1291"/>
      <c r="BB51" s="1291" t="s">
        <v>584</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92"/>
      <c r="CG51" s="1289"/>
      <c r="CH51" s="1289"/>
      <c r="CI51" s="1289"/>
      <c r="CJ51" s="1289"/>
      <c r="CK51" s="1289"/>
      <c r="CL51" s="1289"/>
      <c r="CM51" s="1289"/>
      <c r="CN51" s="1289">
        <v>12.1</v>
      </c>
      <c r="CO51" s="1289"/>
      <c r="CP51" s="1289"/>
      <c r="CQ51" s="1289"/>
      <c r="CR51" s="1289"/>
      <c r="CS51" s="1289"/>
      <c r="CT51" s="1289"/>
      <c r="CU51" s="1289"/>
      <c r="CV51" s="1289">
        <v>8.9</v>
      </c>
      <c r="CW51" s="1289"/>
      <c r="CX51" s="1289"/>
      <c r="CY51" s="1289"/>
      <c r="CZ51" s="1289"/>
      <c r="DA51" s="1289"/>
      <c r="DB51" s="1289"/>
      <c r="DC51" s="1289"/>
    </row>
    <row r="52" spans="1:109">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585</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92"/>
      <c r="CG53" s="1289"/>
      <c r="CH53" s="1289"/>
      <c r="CI53" s="1289"/>
      <c r="CJ53" s="1289"/>
      <c r="CK53" s="1289"/>
      <c r="CL53" s="1289"/>
      <c r="CM53" s="1289"/>
      <c r="CN53" s="1289">
        <v>56.1</v>
      </c>
      <c r="CO53" s="1289"/>
      <c r="CP53" s="1289"/>
      <c r="CQ53" s="1289"/>
      <c r="CR53" s="1289"/>
      <c r="CS53" s="1289"/>
      <c r="CT53" s="1289"/>
      <c r="CU53" s="1289"/>
      <c r="CV53" s="1289">
        <v>58.1</v>
      </c>
      <c r="CW53" s="1289"/>
      <c r="CX53" s="1289"/>
      <c r="CY53" s="1289"/>
      <c r="CZ53" s="1289"/>
      <c r="DA53" s="1289"/>
      <c r="DB53" s="1289"/>
      <c r="DC53" s="1289"/>
    </row>
    <row r="54" spans="1:109">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c r="A55" s="382"/>
      <c r="B55" s="374"/>
      <c r="G55" s="1284"/>
      <c r="H55" s="1284"/>
      <c r="I55" s="1284"/>
      <c r="J55" s="1284"/>
      <c r="K55" s="1290"/>
      <c r="L55" s="1290"/>
      <c r="M55" s="1290"/>
      <c r="N55" s="1290"/>
      <c r="AN55" s="1288" t="s">
        <v>586</v>
      </c>
      <c r="AO55" s="1288"/>
      <c r="AP55" s="1288"/>
      <c r="AQ55" s="1288"/>
      <c r="AR55" s="1288"/>
      <c r="AS55" s="1288"/>
      <c r="AT55" s="1288"/>
      <c r="AU55" s="1288"/>
      <c r="AV55" s="1288"/>
      <c r="AW55" s="1288"/>
      <c r="AX55" s="1288"/>
      <c r="AY55" s="1288"/>
      <c r="AZ55" s="1288"/>
      <c r="BA55" s="1288"/>
      <c r="BB55" s="1291" t="s">
        <v>584</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92"/>
      <c r="CG55" s="1289"/>
      <c r="CH55" s="1289"/>
      <c r="CI55" s="1289"/>
      <c r="CJ55" s="1289"/>
      <c r="CK55" s="1289"/>
      <c r="CL55" s="1289"/>
      <c r="CM55" s="1289"/>
      <c r="CN55" s="1289">
        <v>44.9</v>
      </c>
      <c r="CO55" s="1289"/>
      <c r="CP55" s="1289"/>
      <c r="CQ55" s="1289"/>
      <c r="CR55" s="1289"/>
      <c r="CS55" s="1289"/>
      <c r="CT55" s="1289"/>
      <c r="CU55" s="1289"/>
      <c r="CV55" s="1289">
        <v>40.799999999999997</v>
      </c>
      <c r="CW55" s="1289"/>
      <c r="CX55" s="1289"/>
      <c r="CY55" s="1289"/>
      <c r="CZ55" s="1289"/>
      <c r="DA55" s="1289"/>
      <c r="DB55" s="1289"/>
      <c r="DC55" s="1289"/>
    </row>
    <row r="56" spans="1:109">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585</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92"/>
      <c r="CG57" s="1289"/>
      <c r="CH57" s="1289"/>
      <c r="CI57" s="1289"/>
      <c r="CJ57" s="1289"/>
      <c r="CK57" s="1289"/>
      <c r="CL57" s="1289"/>
      <c r="CM57" s="1289"/>
      <c r="CN57" s="1289">
        <v>62.6</v>
      </c>
      <c r="CO57" s="1289"/>
      <c r="CP57" s="1289"/>
      <c r="CQ57" s="1289"/>
      <c r="CR57" s="1289"/>
      <c r="CS57" s="1289"/>
      <c r="CT57" s="1289"/>
      <c r="CU57" s="1289"/>
      <c r="CV57" s="1289">
        <v>62.9</v>
      </c>
      <c r="CW57" s="1289"/>
      <c r="CX57" s="1289"/>
      <c r="CY57" s="1289"/>
      <c r="CZ57" s="1289"/>
      <c r="DA57" s="1289"/>
      <c r="DB57" s="1289"/>
      <c r="DC57" s="1289"/>
      <c r="DD57" s="387"/>
      <c r="DE57" s="386"/>
    </row>
    <row r="58" spans="1:109" s="382" customFormat="1">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587</v>
      </c>
    </row>
    <row r="64" spans="1:109">
      <c r="B64" s="374"/>
      <c r="G64" s="381"/>
      <c r="I64" s="394"/>
      <c r="J64" s="394"/>
      <c r="K64" s="394"/>
      <c r="L64" s="394"/>
      <c r="M64" s="394"/>
      <c r="N64" s="395"/>
      <c r="AM64" s="381"/>
      <c r="AN64" s="381" t="s">
        <v>581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5" t="s">
        <v>591</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582</v>
      </c>
    </row>
    <row r="72" spans="2:107">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541</v>
      </c>
      <c r="BQ72" s="1288"/>
      <c r="BR72" s="1288"/>
      <c r="BS72" s="1288"/>
      <c r="BT72" s="1288"/>
      <c r="BU72" s="1288"/>
      <c r="BV72" s="1288"/>
      <c r="BW72" s="1288"/>
      <c r="BX72" s="1288" t="s">
        <v>542</v>
      </c>
      <c r="BY72" s="1288"/>
      <c r="BZ72" s="1288"/>
      <c r="CA72" s="1288"/>
      <c r="CB72" s="1288"/>
      <c r="CC72" s="1288"/>
      <c r="CD72" s="1288"/>
      <c r="CE72" s="1288"/>
      <c r="CF72" s="1288" t="s">
        <v>543</v>
      </c>
      <c r="CG72" s="1288"/>
      <c r="CH72" s="1288"/>
      <c r="CI72" s="1288"/>
      <c r="CJ72" s="1288"/>
      <c r="CK72" s="1288"/>
      <c r="CL72" s="1288"/>
      <c r="CM72" s="1288"/>
      <c r="CN72" s="1288" t="s">
        <v>544</v>
      </c>
      <c r="CO72" s="1288"/>
      <c r="CP72" s="1288"/>
      <c r="CQ72" s="1288"/>
      <c r="CR72" s="1288"/>
      <c r="CS72" s="1288"/>
      <c r="CT72" s="1288"/>
      <c r="CU72" s="1288"/>
      <c r="CV72" s="1288" t="s">
        <v>545</v>
      </c>
      <c r="CW72" s="1288"/>
      <c r="CX72" s="1288"/>
      <c r="CY72" s="1288"/>
      <c r="CZ72" s="1288"/>
      <c r="DA72" s="1288"/>
      <c r="DB72" s="1288"/>
      <c r="DC72" s="1288"/>
    </row>
    <row r="73" spans="2:107">
      <c r="B73" s="374"/>
      <c r="G73" s="1295"/>
      <c r="H73" s="1295"/>
      <c r="I73" s="1295"/>
      <c r="J73" s="1295"/>
      <c r="K73" s="1296"/>
      <c r="L73" s="1296"/>
      <c r="M73" s="1296"/>
      <c r="N73" s="1296"/>
      <c r="AM73" s="383"/>
      <c r="AN73" s="1291" t="s">
        <v>583</v>
      </c>
      <c r="AO73" s="1291"/>
      <c r="AP73" s="1291"/>
      <c r="AQ73" s="1291"/>
      <c r="AR73" s="1291"/>
      <c r="AS73" s="1291"/>
      <c r="AT73" s="1291"/>
      <c r="AU73" s="1291"/>
      <c r="AV73" s="1291"/>
      <c r="AW73" s="1291"/>
      <c r="AX73" s="1291"/>
      <c r="AY73" s="1291"/>
      <c r="AZ73" s="1291"/>
      <c r="BA73" s="1291"/>
      <c r="BB73" s="1291" t="s">
        <v>584</v>
      </c>
      <c r="BC73" s="1291"/>
      <c r="BD73" s="1291"/>
      <c r="BE73" s="1291"/>
      <c r="BF73" s="1291"/>
      <c r="BG73" s="1291"/>
      <c r="BH73" s="1291"/>
      <c r="BI73" s="1291"/>
      <c r="BJ73" s="1291"/>
      <c r="BK73" s="1291"/>
      <c r="BL73" s="1291"/>
      <c r="BM73" s="1291"/>
      <c r="BN73" s="1291"/>
      <c r="BO73" s="1291"/>
      <c r="BP73" s="1289">
        <v>56.4</v>
      </c>
      <c r="BQ73" s="1289"/>
      <c r="BR73" s="1289"/>
      <c r="BS73" s="1289"/>
      <c r="BT73" s="1289"/>
      <c r="BU73" s="1289"/>
      <c r="BV73" s="1289"/>
      <c r="BW73" s="1289"/>
      <c r="BX73" s="1289">
        <v>46.8</v>
      </c>
      <c r="BY73" s="1289"/>
      <c r="BZ73" s="1289"/>
      <c r="CA73" s="1289"/>
      <c r="CB73" s="1289"/>
      <c r="CC73" s="1289"/>
      <c r="CD73" s="1289"/>
      <c r="CE73" s="1289"/>
      <c r="CF73" s="1289">
        <v>24.9</v>
      </c>
      <c r="CG73" s="1289"/>
      <c r="CH73" s="1289"/>
      <c r="CI73" s="1289"/>
      <c r="CJ73" s="1289"/>
      <c r="CK73" s="1289"/>
      <c r="CL73" s="1289"/>
      <c r="CM73" s="1289"/>
      <c r="CN73" s="1289">
        <v>12.1</v>
      </c>
      <c r="CO73" s="1289"/>
      <c r="CP73" s="1289"/>
      <c r="CQ73" s="1289"/>
      <c r="CR73" s="1289"/>
      <c r="CS73" s="1289"/>
      <c r="CT73" s="1289"/>
      <c r="CU73" s="1289"/>
      <c r="CV73" s="1289">
        <v>8.9</v>
      </c>
      <c r="CW73" s="1289"/>
      <c r="CX73" s="1289"/>
      <c r="CY73" s="1289"/>
      <c r="CZ73" s="1289"/>
      <c r="DA73" s="1289"/>
      <c r="DB73" s="1289"/>
      <c r="DC73" s="1289"/>
    </row>
    <row r="74" spans="2:107">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588</v>
      </c>
      <c r="BC75" s="1291"/>
      <c r="BD75" s="1291"/>
      <c r="BE75" s="1291"/>
      <c r="BF75" s="1291"/>
      <c r="BG75" s="1291"/>
      <c r="BH75" s="1291"/>
      <c r="BI75" s="1291"/>
      <c r="BJ75" s="1291"/>
      <c r="BK75" s="1291"/>
      <c r="BL75" s="1291"/>
      <c r="BM75" s="1291"/>
      <c r="BN75" s="1291"/>
      <c r="BO75" s="1291"/>
      <c r="BP75" s="1289">
        <v>10.6</v>
      </c>
      <c r="BQ75" s="1289"/>
      <c r="BR75" s="1289"/>
      <c r="BS75" s="1289"/>
      <c r="BT75" s="1289"/>
      <c r="BU75" s="1289"/>
      <c r="BV75" s="1289"/>
      <c r="BW75" s="1289"/>
      <c r="BX75" s="1289">
        <v>9.3000000000000007</v>
      </c>
      <c r="BY75" s="1289"/>
      <c r="BZ75" s="1289"/>
      <c r="CA75" s="1289"/>
      <c r="CB75" s="1289"/>
      <c r="CC75" s="1289"/>
      <c r="CD75" s="1289"/>
      <c r="CE75" s="1289"/>
      <c r="CF75" s="1289">
        <v>8.1999999999999993</v>
      </c>
      <c r="CG75" s="1289"/>
      <c r="CH75" s="1289"/>
      <c r="CI75" s="1289"/>
      <c r="CJ75" s="1289"/>
      <c r="CK75" s="1289"/>
      <c r="CL75" s="1289"/>
      <c r="CM75" s="1289"/>
      <c r="CN75" s="1289">
        <v>7.8</v>
      </c>
      <c r="CO75" s="1289"/>
      <c r="CP75" s="1289"/>
      <c r="CQ75" s="1289"/>
      <c r="CR75" s="1289"/>
      <c r="CS75" s="1289"/>
      <c r="CT75" s="1289"/>
      <c r="CU75" s="1289"/>
      <c r="CV75" s="1289">
        <v>8.1999999999999993</v>
      </c>
      <c r="CW75" s="1289"/>
      <c r="CX75" s="1289"/>
      <c r="CY75" s="1289"/>
      <c r="CZ75" s="1289"/>
      <c r="DA75" s="1289"/>
      <c r="DB75" s="1289"/>
      <c r="DC75" s="1289"/>
    </row>
    <row r="76" spans="2:107">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c r="B77" s="374"/>
      <c r="G77" s="1284"/>
      <c r="H77" s="1284"/>
      <c r="I77" s="1284"/>
      <c r="J77" s="1284"/>
      <c r="K77" s="1296"/>
      <c r="L77" s="1296"/>
      <c r="M77" s="1296"/>
      <c r="N77" s="1296"/>
      <c r="AN77" s="1288" t="s">
        <v>586</v>
      </c>
      <c r="AO77" s="1288"/>
      <c r="AP77" s="1288"/>
      <c r="AQ77" s="1288"/>
      <c r="AR77" s="1288"/>
      <c r="AS77" s="1288"/>
      <c r="AT77" s="1288"/>
      <c r="AU77" s="1288"/>
      <c r="AV77" s="1288"/>
      <c r="AW77" s="1288"/>
      <c r="AX77" s="1288"/>
      <c r="AY77" s="1288"/>
      <c r="AZ77" s="1288"/>
      <c r="BA77" s="1288"/>
      <c r="BB77" s="1291" t="s">
        <v>584</v>
      </c>
      <c r="BC77" s="1291"/>
      <c r="BD77" s="1291"/>
      <c r="BE77" s="1291"/>
      <c r="BF77" s="1291"/>
      <c r="BG77" s="1291"/>
      <c r="BH77" s="1291"/>
      <c r="BI77" s="1291"/>
      <c r="BJ77" s="1291"/>
      <c r="BK77" s="1291"/>
      <c r="BL77" s="1291"/>
      <c r="BM77" s="1291"/>
      <c r="BN77" s="1291"/>
      <c r="BO77" s="1291"/>
      <c r="BP77" s="1289">
        <v>58.8</v>
      </c>
      <c r="BQ77" s="1289"/>
      <c r="BR77" s="1289"/>
      <c r="BS77" s="1289"/>
      <c r="BT77" s="1289"/>
      <c r="BU77" s="1289"/>
      <c r="BV77" s="1289"/>
      <c r="BW77" s="1289"/>
      <c r="BX77" s="1289">
        <v>49.7</v>
      </c>
      <c r="BY77" s="1289"/>
      <c r="BZ77" s="1289"/>
      <c r="CA77" s="1289"/>
      <c r="CB77" s="1289"/>
      <c r="CC77" s="1289"/>
      <c r="CD77" s="1289"/>
      <c r="CE77" s="1289"/>
      <c r="CF77" s="1289">
        <v>37.200000000000003</v>
      </c>
      <c r="CG77" s="1289"/>
      <c r="CH77" s="1289"/>
      <c r="CI77" s="1289"/>
      <c r="CJ77" s="1289"/>
      <c r="CK77" s="1289"/>
      <c r="CL77" s="1289"/>
      <c r="CM77" s="1289"/>
      <c r="CN77" s="1289">
        <v>44.9</v>
      </c>
      <c r="CO77" s="1289"/>
      <c r="CP77" s="1289"/>
      <c r="CQ77" s="1289"/>
      <c r="CR77" s="1289"/>
      <c r="CS77" s="1289"/>
      <c r="CT77" s="1289"/>
      <c r="CU77" s="1289"/>
      <c r="CV77" s="1289">
        <v>40.799999999999997</v>
      </c>
      <c r="CW77" s="1289"/>
      <c r="CX77" s="1289"/>
      <c r="CY77" s="1289"/>
      <c r="CZ77" s="1289"/>
      <c r="DA77" s="1289"/>
      <c r="DB77" s="1289"/>
      <c r="DC77" s="1289"/>
    </row>
    <row r="78" spans="2:107">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588</v>
      </c>
      <c r="BC79" s="1291"/>
      <c r="BD79" s="1291"/>
      <c r="BE79" s="1291"/>
      <c r="BF79" s="1291"/>
      <c r="BG79" s="1291"/>
      <c r="BH79" s="1291"/>
      <c r="BI79" s="1291"/>
      <c r="BJ79" s="1291"/>
      <c r="BK79" s="1291"/>
      <c r="BL79" s="1291"/>
      <c r="BM79" s="1291"/>
      <c r="BN79" s="1291"/>
      <c r="BO79" s="1291"/>
      <c r="BP79" s="1289">
        <v>12.4</v>
      </c>
      <c r="BQ79" s="1289"/>
      <c r="BR79" s="1289"/>
      <c r="BS79" s="1289"/>
      <c r="BT79" s="1289"/>
      <c r="BU79" s="1289"/>
      <c r="BV79" s="1289"/>
      <c r="BW79" s="1289"/>
      <c r="BX79" s="1289">
        <v>11.2</v>
      </c>
      <c r="BY79" s="1289"/>
      <c r="BZ79" s="1289"/>
      <c r="CA79" s="1289"/>
      <c r="CB79" s="1289"/>
      <c r="CC79" s="1289"/>
      <c r="CD79" s="1289"/>
      <c r="CE79" s="1289"/>
      <c r="CF79" s="1289">
        <v>10.1</v>
      </c>
      <c r="CG79" s="1289"/>
      <c r="CH79" s="1289"/>
      <c r="CI79" s="1289"/>
      <c r="CJ79" s="1289"/>
      <c r="CK79" s="1289"/>
      <c r="CL79" s="1289"/>
      <c r="CM79" s="1289"/>
      <c r="CN79" s="1289">
        <v>9.1</v>
      </c>
      <c r="CO79" s="1289"/>
      <c r="CP79" s="1289"/>
      <c r="CQ79" s="1289"/>
      <c r="CR79" s="1289"/>
      <c r="CS79" s="1289"/>
      <c r="CT79" s="1289"/>
      <c r="CU79" s="1289"/>
      <c r="CV79" s="1289">
        <v>8.9</v>
      </c>
      <c r="CW79" s="1289"/>
      <c r="CX79" s="1289"/>
      <c r="CY79" s="1289"/>
      <c r="CZ79" s="1289"/>
      <c r="DA79" s="1289"/>
      <c r="DB79" s="1289"/>
      <c r="DC79" s="1289"/>
    </row>
    <row r="80" spans="2:107">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wBSGT/M6+cH+KhCEcQ3mnBtTr1aqWeIG1qczruP7xCmcfhPBgIRizwxqBRkXQKiQG7RdyEZv+76R6HBd5e5E+Q==" saltValue="d3SqSpLbpAdFlGELKdW+I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PcNyAOYMFrd322bToEV4MTz0urBqVPLIIV518kFCenwH/oeiYxwJSWij+5K3EYQijGK5M/MtlVaVtxxFlUEYUg==" saltValue="GptR6PJs5r00hrWiLN259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is+SDJoZ87CpVICulKT4VSu3iUY7TPlOBg3tritEVOWaDtPVAE8R8NjKL8wQPZiDNLa8rU/mPl3ugvbgpJvFw==" saltValue="RAvZyATxrDrDFi1W0odVz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538</v>
      </c>
      <c r="G2" s="136"/>
      <c r="H2" s="137"/>
    </row>
    <row r="3" spans="1:8">
      <c r="A3" s="133" t="s">
        <v>531</v>
      </c>
      <c r="B3" s="138"/>
      <c r="C3" s="139"/>
      <c r="D3" s="140">
        <v>56218</v>
      </c>
      <c r="E3" s="141"/>
      <c r="F3" s="142">
        <v>118124</v>
      </c>
      <c r="G3" s="143"/>
      <c r="H3" s="144"/>
    </row>
    <row r="4" spans="1:8">
      <c r="A4" s="145"/>
      <c r="B4" s="146"/>
      <c r="C4" s="147"/>
      <c r="D4" s="148">
        <v>33322</v>
      </c>
      <c r="E4" s="149"/>
      <c r="F4" s="150">
        <v>54614</v>
      </c>
      <c r="G4" s="151"/>
      <c r="H4" s="152"/>
    </row>
    <row r="5" spans="1:8">
      <c r="A5" s="133" t="s">
        <v>533</v>
      </c>
      <c r="B5" s="138"/>
      <c r="C5" s="139"/>
      <c r="D5" s="140">
        <v>129981</v>
      </c>
      <c r="E5" s="141"/>
      <c r="F5" s="142">
        <v>101693</v>
      </c>
      <c r="G5" s="143"/>
      <c r="H5" s="144"/>
    </row>
    <row r="6" spans="1:8">
      <c r="A6" s="145"/>
      <c r="B6" s="146"/>
      <c r="C6" s="147"/>
      <c r="D6" s="148">
        <v>99001</v>
      </c>
      <c r="E6" s="149"/>
      <c r="F6" s="150">
        <v>51066</v>
      </c>
      <c r="G6" s="151"/>
      <c r="H6" s="152"/>
    </row>
    <row r="7" spans="1:8">
      <c r="A7" s="133" t="s">
        <v>534</v>
      </c>
      <c r="B7" s="138"/>
      <c r="C7" s="139"/>
      <c r="D7" s="140">
        <v>53700</v>
      </c>
      <c r="E7" s="141"/>
      <c r="F7" s="142">
        <v>96635</v>
      </c>
      <c r="G7" s="143"/>
      <c r="H7" s="144"/>
    </row>
    <row r="8" spans="1:8">
      <c r="A8" s="145"/>
      <c r="B8" s="146"/>
      <c r="C8" s="147"/>
      <c r="D8" s="148">
        <v>21370</v>
      </c>
      <c r="E8" s="149"/>
      <c r="F8" s="150">
        <v>44408</v>
      </c>
      <c r="G8" s="151"/>
      <c r="H8" s="152"/>
    </row>
    <row r="9" spans="1:8">
      <c r="A9" s="133" t="s">
        <v>535</v>
      </c>
      <c r="B9" s="138"/>
      <c r="C9" s="139"/>
      <c r="D9" s="140">
        <v>101523</v>
      </c>
      <c r="E9" s="141"/>
      <c r="F9" s="142">
        <v>115123</v>
      </c>
      <c r="G9" s="143"/>
      <c r="H9" s="144"/>
    </row>
    <row r="10" spans="1:8">
      <c r="A10" s="145"/>
      <c r="B10" s="146"/>
      <c r="C10" s="147"/>
      <c r="D10" s="148">
        <v>75537</v>
      </c>
      <c r="E10" s="149"/>
      <c r="F10" s="150">
        <v>46026</v>
      </c>
      <c r="G10" s="151"/>
      <c r="H10" s="152"/>
    </row>
    <row r="11" spans="1:8">
      <c r="A11" s="133" t="s">
        <v>536</v>
      </c>
      <c r="B11" s="138"/>
      <c r="C11" s="139"/>
      <c r="D11" s="140">
        <v>58493</v>
      </c>
      <c r="E11" s="141"/>
      <c r="F11" s="142">
        <v>98899</v>
      </c>
      <c r="G11" s="143"/>
      <c r="H11" s="144"/>
    </row>
    <row r="12" spans="1:8">
      <c r="A12" s="145"/>
      <c r="B12" s="146"/>
      <c r="C12" s="153"/>
      <c r="D12" s="148">
        <v>28615</v>
      </c>
      <c r="E12" s="149"/>
      <c r="F12" s="150">
        <v>43734</v>
      </c>
      <c r="G12" s="151"/>
      <c r="H12" s="152"/>
    </row>
    <row r="13" spans="1:8">
      <c r="A13" s="133"/>
      <c r="B13" s="138"/>
      <c r="C13" s="154"/>
      <c r="D13" s="155">
        <v>79983</v>
      </c>
      <c r="E13" s="156"/>
      <c r="F13" s="157">
        <v>106095</v>
      </c>
      <c r="G13" s="158"/>
      <c r="H13" s="144"/>
    </row>
    <row r="14" spans="1:8">
      <c r="A14" s="145"/>
      <c r="B14" s="146"/>
      <c r="C14" s="147"/>
      <c r="D14" s="148">
        <v>51569</v>
      </c>
      <c r="E14" s="149"/>
      <c r="F14" s="150">
        <v>47970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5.01</v>
      </c>
      <c r="C19" s="159">
        <f>ROUND(VALUE(SUBSTITUTE(実質収支比率等に係る経年分析!G$48,"▲","-")),2)</f>
        <v>6.24</v>
      </c>
      <c r="D19" s="159">
        <f>ROUND(VALUE(SUBSTITUTE(実質収支比率等に係る経年分析!H$48,"▲","-")),2)</f>
        <v>7.57</v>
      </c>
      <c r="E19" s="159">
        <f>ROUND(VALUE(SUBSTITUTE(実質収支比率等に係る経年分析!I$48,"▲","-")),2)</f>
        <v>8.84</v>
      </c>
      <c r="F19" s="159">
        <f>ROUND(VALUE(SUBSTITUTE(実質収支比率等に係る経年分析!J$48,"▲","-")),2)</f>
        <v>8.49</v>
      </c>
    </row>
    <row r="20" spans="1:11">
      <c r="A20" s="159" t="s">
        <v>49</v>
      </c>
      <c r="B20" s="159">
        <f>ROUND(VALUE(SUBSTITUTE(実質収支比率等に係る経年分析!F$47,"▲","-")),2)</f>
        <v>35.39</v>
      </c>
      <c r="C20" s="159">
        <f>ROUND(VALUE(SUBSTITUTE(実質収支比率等に係る経年分析!G$47,"▲","-")),2)</f>
        <v>41.12</v>
      </c>
      <c r="D20" s="159">
        <f>ROUND(VALUE(SUBSTITUTE(実質収支比率等に係る経年分析!H$47,"▲","-")),2)</f>
        <v>46.53</v>
      </c>
      <c r="E20" s="159">
        <f>ROUND(VALUE(SUBSTITUTE(実質収支比率等に係る経年分析!I$47,"▲","-")),2)</f>
        <v>51.72</v>
      </c>
      <c r="F20" s="159">
        <f>ROUND(VALUE(SUBSTITUTE(実質収支比率等に係る経年分析!J$47,"▲","-")),2)</f>
        <v>54.02</v>
      </c>
    </row>
    <row r="21" spans="1:11">
      <c r="A21" s="159" t="s">
        <v>50</v>
      </c>
      <c r="B21" s="159">
        <f>IF(ISNUMBER(VALUE(SUBSTITUTE(実質収支比率等に係る経年分析!F$49,"▲","-"))),ROUND(VALUE(SUBSTITUTE(実質収支比率等に係る経年分析!F$49,"▲","-")),2),NA())</f>
        <v>4.5599999999999996</v>
      </c>
      <c r="C21" s="159">
        <f>IF(ISNUMBER(VALUE(SUBSTITUTE(実質収支比率等に係る経年分析!G$49,"▲","-"))),ROUND(VALUE(SUBSTITUTE(実質収支比率等に係る経年分析!G$49,"▲","-")),2),NA())</f>
        <v>6.87</v>
      </c>
      <c r="D21" s="159">
        <f>IF(ISNUMBER(VALUE(SUBSTITUTE(実質収支比率等に係る経年分析!H$49,"▲","-"))),ROUND(VALUE(SUBSTITUTE(実質収支比率等に係る経年分析!H$49,"▲","-")),2),NA())</f>
        <v>6.99</v>
      </c>
      <c r="E21" s="159">
        <f>IF(ISNUMBER(VALUE(SUBSTITUTE(実質収支比率等に係る経年分析!I$49,"▲","-"))),ROUND(VALUE(SUBSTITUTE(実質収支比率等に係る経年分析!I$49,"▲","-")),2),NA())</f>
        <v>5.41</v>
      </c>
      <c r="F21" s="159">
        <f>IF(ISNUMBER(VALUE(SUBSTITUTE(実質収支比率等に係る経年分析!J$49,"▲","-"))),ROUND(VALUE(SUBSTITUTE(実質収支比率等に係る経年分析!J$49,"▲","-")),2),NA())</f>
        <v>1.46</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c r="A30" s="160" t="str">
        <f>IF(連結実質赤字比率に係る赤字・黒字の構成分析!C$40="",NA(),連結実質赤字比率に係る赤字・黒字の構成分析!C$40)</f>
        <v>住宅資金特別会計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0.08</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0.03</v>
      </c>
    </row>
    <row r="31" spans="1:11">
      <c r="A31" s="160" t="str">
        <f>IF(連結実質赤字比率に係る赤字・黒字の構成分析!C$39="",NA(),連結実質赤字比率に係る赤字・黒字の構成分析!C$39)</f>
        <v>農業集落排水特別会計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0.28999999999999998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0.31</v>
      </c>
    </row>
    <row r="32" spans="1:11">
      <c r="A32" s="160" t="str">
        <f>IF(連結実質赤字比率に係る赤字・黒字の構成分析!C$38="",NA(),連結実質赤字比率に係る赤字・黒字の構成分析!C$38)</f>
        <v>公共下水道特別会計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0.56000000000000005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0.66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0.53</v>
      </c>
    </row>
    <row r="33" spans="1:16">
      <c r="A33" s="160" t="str">
        <f>IF(連結実質赤字比率に係る赤字・黒字の構成分析!C$37="",NA(),連結実質赤字比率に係る赤字・黒字の構成分析!C$37)</f>
        <v>簡易水道特別会計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0.67</v>
      </c>
    </row>
    <row r="34" spans="1:16">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0.94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1.39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1.86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3.08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2.04</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1.97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1.55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1.48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2.14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2.37</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4.92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6.18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7.53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8.8000000000000007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8.44</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1437</v>
      </c>
      <c r="E42" s="161"/>
      <c r="F42" s="161"/>
      <c r="G42" s="161">
        <f>'実質公債費比率（分子）の構造'!L$52</f>
        <v>1469</v>
      </c>
      <c r="H42" s="161"/>
      <c r="I42" s="161"/>
      <c r="J42" s="161">
        <f>'実質公債費比率（分子）の構造'!M$52</f>
        <v>1492</v>
      </c>
      <c r="K42" s="161"/>
      <c r="L42" s="161"/>
      <c r="M42" s="161">
        <f>'実質公債費比率（分子）の構造'!N$52</f>
        <v>1481</v>
      </c>
      <c r="N42" s="161"/>
      <c r="O42" s="161"/>
      <c r="P42" s="161">
        <f>'実質公債費比率（分子）の構造'!O$52</f>
        <v>1470</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3</v>
      </c>
      <c r="C44" s="161"/>
      <c r="D44" s="161"/>
      <c r="E44" s="161">
        <f>'実質公債費比率（分子）の構造'!L$50</f>
        <v>0</v>
      </c>
      <c r="F44" s="161"/>
      <c r="G44" s="161"/>
      <c r="H44" s="161">
        <f>'実質公債費比率（分子）の構造'!M$50</f>
        <v>0</v>
      </c>
      <c r="I44" s="161"/>
      <c r="J44" s="161"/>
      <c r="K44" s="161">
        <f>'実質公債費比率（分子）の構造'!N$50</f>
        <v>0</v>
      </c>
      <c r="L44" s="161"/>
      <c r="M44" s="161"/>
      <c r="N44" s="161">
        <f>'実質公債費比率（分子）の構造'!O$50</f>
        <v>0</v>
      </c>
      <c r="O44" s="161"/>
      <c r="P44" s="161"/>
    </row>
    <row r="45" spans="1:16">
      <c r="A45" s="161" t="s">
        <v>60</v>
      </c>
      <c r="B45" s="161">
        <f>'実質公債費比率（分子）の構造'!K$49</f>
        <v>19</v>
      </c>
      <c r="C45" s="161"/>
      <c r="D45" s="161"/>
      <c r="E45" s="161">
        <f>'実質公債費比率（分子）の構造'!L$49</f>
        <v>3</v>
      </c>
      <c r="F45" s="161"/>
      <c r="G45" s="161"/>
      <c r="H45" s="161">
        <f>'実質公債費比率（分子）の構造'!M$49</f>
        <v>16</v>
      </c>
      <c r="I45" s="161"/>
      <c r="J45" s="161"/>
      <c r="K45" s="161">
        <f>'実質公債費比率（分子）の構造'!N$49</f>
        <v>16</v>
      </c>
      <c r="L45" s="161"/>
      <c r="M45" s="161"/>
      <c r="N45" s="161">
        <f>'実質公債費比率（分子）の構造'!O$49</f>
        <v>17</v>
      </c>
      <c r="O45" s="161"/>
      <c r="P45" s="161"/>
    </row>
    <row r="46" spans="1:16">
      <c r="A46" s="161" t="s">
        <v>61</v>
      </c>
      <c r="B46" s="161">
        <f>'実質公債費比率（分子）の構造'!K$48</f>
        <v>714</v>
      </c>
      <c r="C46" s="161"/>
      <c r="D46" s="161"/>
      <c r="E46" s="161">
        <f>'実質公債費比率（分子）の構造'!L$48</f>
        <v>659</v>
      </c>
      <c r="F46" s="161"/>
      <c r="G46" s="161"/>
      <c r="H46" s="161">
        <f>'実質公債費比率（分子）の構造'!M$48</f>
        <v>651</v>
      </c>
      <c r="I46" s="161"/>
      <c r="J46" s="161"/>
      <c r="K46" s="161">
        <f>'実質公債費比率（分子）の構造'!N$48</f>
        <v>685</v>
      </c>
      <c r="L46" s="161"/>
      <c r="M46" s="161"/>
      <c r="N46" s="161">
        <f>'実質公債費比率（分子）の構造'!O$48</f>
        <v>683</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1265</v>
      </c>
      <c r="C49" s="161"/>
      <c r="D49" s="161"/>
      <c r="E49" s="161">
        <f>'実質公債費比率（分子）の構造'!L$45</f>
        <v>1224</v>
      </c>
      <c r="F49" s="161"/>
      <c r="G49" s="161"/>
      <c r="H49" s="161">
        <f>'実質公債費比率（分子）の構造'!M$45</f>
        <v>1250</v>
      </c>
      <c r="I49" s="161"/>
      <c r="J49" s="161"/>
      <c r="K49" s="161">
        <f>'実質公債費比率（分子）の構造'!N$45</f>
        <v>1258</v>
      </c>
      <c r="L49" s="161"/>
      <c r="M49" s="161"/>
      <c r="N49" s="161">
        <f>'実質公債費比率（分子）の構造'!O$45</f>
        <v>1245</v>
      </c>
      <c r="O49" s="161"/>
      <c r="P49" s="161"/>
    </row>
    <row r="50" spans="1:16">
      <c r="A50" s="161" t="s">
        <v>65</v>
      </c>
      <c r="B50" s="161" t="e">
        <f>NA()</f>
        <v>#N/A</v>
      </c>
      <c r="C50" s="161">
        <f>IF(ISNUMBER('実質公債費比率（分子）の構造'!K$53),'実質公債費比率（分子）の構造'!K$53,NA())</f>
        <v>564</v>
      </c>
      <c r="D50" s="161" t="e">
        <f>NA()</f>
        <v>#N/A</v>
      </c>
      <c r="E50" s="161" t="e">
        <f>NA()</f>
        <v>#N/A</v>
      </c>
      <c r="F50" s="161">
        <f>IF(ISNUMBER('実質公債費比率（分子）の構造'!L$53),'実質公債費比率（分子）の構造'!L$53,NA())</f>
        <v>417</v>
      </c>
      <c r="G50" s="161" t="e">
        <f>NA()</f>
        <v>#N/A</v>
      </c>
      <c r="H50" s="161" t="e">
        <f>NA()</f>
        <v>#N/A</v>
      </c>
      <c r="I50" s="161">
        <f>IF(ISNUMBER('実質公債費比率（分子）の構造'!M$53),'実質公債費比率（分子）の構造'!M$53,NA())</f>
        <v>425</v>
      </c>
      <c r="J50" s="161" t="e">
        <f>NA()</f>
        <v>#N/A</v>
      </c>
      <c r="K50" s="161" t="e">
        <f>NA()</f>
        <v>#N/A</v>
      </c>
      <c r="L50" s="161">
        <f>IF(ISNUMBER('実質公債費比率（分子）の構造'!N$53),'実質公債費比率（分子）の構造'!N$53,NA())</f>
        <v>478</v>
      </c>
      <c r="M50" s="161" t="e">
        <f>NA()</f>
        <v>#N/A</v>
      </c>
      <c r="N50" s="161" t="e">
        <f>NA()</f>
        <v>#N/A</v>
      </c>
      <c r="O50" s="161">
        <f>IF(ISNUMBER('実質公債費比率（分子）の構造'!O$53),'実質公債費比率（分子）の構造'!O$53,NA())</f>
        <v>475</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14779</v>
      </c>
      <c r="E56" s="160"/>
      <c r="F56" s="160"/>
      <c r="G56" s="160">
        <f>'将来負担比率（分子）の構造'!J$52</f>
        <v>14809</v>
      </c>
      <c r="H56" s="160"/>
      <c r="I56" s="160"/>
      <c r="J56" s="160">
        <f>'将来負担比率（分子）の構造'!K$52</f>
        <v>14185</v>
      </c>
      <c r="K56" s="160"/>
      <c r="L56" s="160"/>
      <c r="M56" s="160">
        <f>'将来負担比率（分子）の構造'!L$52</f>
        <v>13985</v>
      </c>
      <c r="N56" s="160"/>
      <c r="O56" s="160"/>
      <c r="P56" s="160">
        <f>'将来負担比率（分子）の構造'!M$52</f>
        <v>13347</v>
      </c>
    </row>
    <row r="57" spans="1:16">
      <c r="A57" s="160" t="s">
        <v>36</v>
      </c>
      <c r="B57" s="160"/>
      <c r="C57" s="160"/>
      <c r="D57" s="160">
        <f>'将来負担比率（分子）の構造'!I$51</f>
        <v>134</v>
      </c>
      <c r="E57" s="160"/>
      <c r="F57" s="160"/>
      <c r="G57" s="160">
        <f>'将来負担比率（分子）の構造'!J$51</f>
        <v>193</v>
      </c>
      <c r="H57" s="160"/>
      <c r="I57" s="160"/>
      <c r="J57" s="160">
        <f>'将来負担比率（分子）の構造'!K$51</f>
        <v>188</v>
      </c>
      <c r="K57" s="160"/>
      <c r="L57" s="160"/>
      <c r="M57" s="160">
        <f>'将来負担比率（分子）の構造'!L$51</f>
        <v>192</v>
      </c>
      <c r="N57" s="160"/>
      <c r="O57" s="160"/>
      <c r="P57" s="160">
        <f>'将来負担比率（分子）の構造'!M$51</f>
        <v>177</v>
      </c>
    </row>
    <row r="58" spans="1:16">
      <c r="A58" s="160" t="s">
        <v>35</v>
      </c>
      <c r="B58" s="160"/>
      <c r="C58" s="160"/>
      <c r="D58" s="160">
        <f>'将来負担比率（分子）の構造'!I$50</f>
        <v>2837</v>
      </c>
      <c r="E58" s="160"/>
      <c r="F58" s="160"/>
      <c r="G58" s="160">
        <f>'将来負担比率（分子）の構造'!J$50</f>
        <v>3244</v>
      </c>
      <c r="H58" s="160"/>
      <c r="I58" s="160"/>
      <c r="J58" s="160">
        <f>'将来負担比率（分子）の構造'!K$50</f>
        <v>3853</v>
      </c>
      <c r="K58" s="160"/>
      <c r="L58" s="160"/>
      <c r="M58" s="160">
        <f>'将来負担比率（分子）の構造'!L$50</f>
        <v>4308</v>
      </c>
      <c r="N58" s="160"/>
      <c r="O58" s="160"/>
      <c r="P58" s="160">
        <f>'将来負担比率（分子）の構造'!M$50</f>
        <v>4645</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0</v>
      </c>
      <c r="C61" s="160"/>
      <c r="D61" s="160"/>
      <c r="E61" s="160">
        <f>'将来負担比率（分子）の構造'!J$46</f>
        <v>0</v>
      </c>
      <c r="F61" s="160"/>
      <c r="G61" s="160"/>
      <c r="H61" s="160">
        <f>'将来負担比率（分子）の構造'!K$46</f>
        <v>0</v>
      </c>
      <c r="I61" s="160"/>
      <c r="J61" s="160"/>
      <c r="K61" s="160">
        <f>'将来負担比率（分子）の構造'!L$46</f>
        <v>0</v>
      </c>
      <c r="L61" s="160"/>
      <c r="M61" s="160"/>
      <c r="N61" s="160">
        <f>'将来負担比率（分子）の構造'!M$46</f>
        <v>0</v>
      </c>
      <c r="O61" s="160"/>
      <c r="P61" s="160"/>
    </row>
    <row r="62" spans="1:16">
      <c r="A62" s="160" t="s">
        <v>29</v>
      </c>
      <c r="B62" s="160">
        <f>'将来負担比率（分子）の構造'!I$45</f>
        <v>1397</v>
      </c>
      <c r="C62" s="160"/>
      <c r="D62" s="160"/>
      <c r="E62" s="160">
        <f>'将来負担比率（分子）の構造'!J$45</f>
        <v>1227</v>
      </c>
      <c r="F62" s="160"/>
      <c r="G62" s="160"/>
      <c r="H62" s="160">
        <f>'将来負担比率（分子）の構造'!K$45</f>
        <v>981</v>
      </c>
      <c r="I62" s="160"/>
      <c r="J62" s="160"/>
      <c r="K62" s="160">
        <f>'将来負担比率（分子）の構造'!L$45</f>
        <v>747</v>
      </c>
      <c r="L62" s="160"/>
      <c r="M62" s="160"/>
      <c r="N62" s="160">
        <f>'将来負担比率（分子）の構造'!M$45</f>
        <v>918</v>
      </c>
      <c r="O62" s="160"/>
      <c r="P62" s="160"/>
    </row>
    <row r="63" spans="1:16">
      <c r="A63" s="160" t="s">
        <v>28</v>
      </c>
      <c r="B63" s="160">
        <f>'将来負担比率（分子）の構造'!I$44</f>
        <v>184</v>
      </c>
      <c r="C63" s="160"/>
      <c r="D63" s="160"/>
      <c r="E63" s="160">
        <f>'将来負担比率（分子）の構造'!J$44</f>
        <v>190</v>
      </c>
      <c r="F63" s="160"/>
      <c r="G63" s="160"/>
      <c r="H63" s="160">
        <f>'将来負担比率（分子）の構造'!K$44</f>
        <v>199</v>
      </c>
      <c r="I63" s="160"/>
      <c r="J63" s="160"/>
      <c r="K63" s="160">
        <f>'将来負担比率（分子）の構造'!L$44</f>
        <v>181</v>
      </c>
      <c r="L63" s="160"/>
      <c r="M63" s="160"/>
      <c r="N63" s="160">
        <f>'将来負担比率（分子）の構造'!M$44</f>
        <v>174</v>
      </c>
      <c r="O63" s="160"/>
      <c r="P63" s="160"/>
    </row>
    <row r="64" spans="1:16">
      <c r="A64" s="160" t="s">
        <v>27</v>
      </c>
      <c r="B64" s="160">
        <f>'将来負担比率（分子）の構造'!I$43</f>
        <v>7573</v>
      </c>
      <c r="C64" s="160"/>
      <c r="D64" s="160"/>
      <c r="E64" s="160">
        <f>'将来負担比率（分子）の構造'!J$43</f>
        <v>6958</v>
      </c>
      <c r="F64" s="160"/>
      <c r="G64" s="160"/>
      <c r="H64" s="160">
        <f>'将来負担比率（分子）の構造'!K$43</f>
        <v>6401</v>
      </c>
      <c r="I64" s="160"/>
      <c r="J64" s="160"/>
      <c r="K64" s="160">
        <f>'将来負担比率（分子）の構造'!L$43</f>
        <v>5930</v>
      </c>
      <c r="L64" s="160"/>
      <c r="M64" s="160"/>
      <c r="N64" s="160">
        <f>'将来負担比率（分子）の構造'!M$43</f>
        <v>5618</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11808</v>
      </c>
      <c r="C66" s="160"/>
      <c r="D66" s="160"/>
      <c r="E66" s="160">
        <f>'将来負担比率（分子）の構造'!J$41</f>
        <v>12515</v>
      </c>
      <c r="F66" s="160"/>
      <c r="G66" s="160"/>
      <c r="H66" s="160">
        <f>'将来負担比率（分子）の構造'!K$41</f>
        <v>12057</v>
      </c>
      <c r="I66" s="160"/>
      <c r="J66" s="160"/>
      <c r="K66" s="160">
        <f>'将来負担比率（分子）の構造'!L$41</f>
        <v>12301</v>
      </c>
      <c r="L66" s="160"/>
      <c r="M66" s="160"/>
      <c r="N66" s="160">
        <f>'将来負担比率（分子）の構造'!M$41</f>
        <v>11951</v>
      </c>
      <c r="O66" s="160"/>
      <c r="P66" s="160"/>
    </row>
    <row r="67" spans="1:16">
      <c r="A67" s="160" t="s">
        <v>69</v>
      </c>
      <c r="B67" s="160" t="e">
        <f>NA()</f>
        <v>#N/A</v>
      </c>
      <c r="C67" s="160">
        <f>IF(ISNUMBER('将来負担比率（分子）の構造'!I$53), IF('将来負担比率（分子）の構造'!I$53 &lt; 0, 0, '将来負担比率（分子）の構造'!I$53), NA())</f>
        <v>3212</v>
      </c>
      <c r="D67" s="160" t="e">
        <f>NA()</f>
        <v>#N/A</v>
      </c>
      <c r="E67" s="160" t="e">
        <f>NA()</f>
        <v>#N/A</v>
      </c>
      <c r="F67" s="160">
        <f>IF(ISNUMBER('将来負担比率（分子）の構造'!J$53), IF('将来負担比率（分子）の構造'!J$53 &lt; 0, 0, '将来負担比率（分子）の構造'!J$53), NA())</f>
        <v>2643</v>
      </c>
      <c r="G67" s="160" t="e">
        <f>NA()</f>
        <v>#N/A</v>
      </c>
      <c r="H67" s="160" t="e">
        <f>NA()</f>
        <v>#N/A</v>
      </c>
      <c r="I67" s="160">
        <f>IF(ISNUMBER('将来負担比率（分子）の構造'!K$53), IF('将来負担比率（分子）の構造'!K$53 &lt; 0, 0, '将来負担比率（分子）の構造'!K$53), NA())</f>
        <v>1412</v>
      </c>
      <c r="J67" s="160" t="e">
        <f>NA()</f>
        <v>#N/A</v>
      </c>
      <c r="K67" s="160" t="e">
        <f>NA()</f>
        <v>#N/A</v>
      </c>
      <c r="L67" s="160">
        <f>IF(ISNUMBER('将来負担比率（分子）の構造'!L$53), IF('将来負担比率（分子）の構造'!L$53 &lt; 0, 0, '将来負担比率（分子）の構造'!L$53), NA())</f>
        <v>675</v>
      </c>
      <c r="M67" s="160" t="e">
        <f>NA()</f>
        <v>#N/A</v>
      </c>
      <c r="N67" s="160" t="e">
        <f>NA()</f>
        <v>#N/A</v>
      </c>
      <c r="O67" s="160">
        <f>IF(ISNUMBER('将来負担比率（分子）の構造'!M$53), IF('将来負担比率（分子）の構造'!M$53 &lt; 0, 0, '将来負担比率（分子）の構造'!M$53), NA())</f>
        <v>492</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3309</v>
      </c>
      <c r="C72" s="164">
        <f>基金残高に係る経年分析!G55</f>
        <v>3609</v>
      </c>
      <c r="D72" s="164">
        <f>基金残高に係る経年分析!H55</f>
        <v>3739</v>
      </c>
    </row>
    <row r="73" spans="1:16">
      <c r="A73" s="163" t="s">
        <v>72</v>
      </c>
      <c r="B73" s="164">
        <f>基金残高に係る経年分析!F56</f>
        <v>501</v>
      </c>
      <c r="C73" s="164">
        <f>基金残高に係る経年分析!G56</f>
        <v>651</v>
      </c>
      <c r="D73" s="164">
        <f>基金残高に係る経年分析!H56</f>
        <v>851</v>
      </c>
    </row>
    <row r="74" spans="1:16">
      <c r="A74" s="163" t="s">
        <v>73</v>
      </c>
      <c r="B74" s="164">
        <f>基金残高に係る経年分析!F57</f>
        <v>1953</v>
      </c>
      <c r="C74" s="164">
        <f>基金残高に係る経年分析!G57</f>
        <v>1972</v>
      </c>
      <c r="D74" s="164">
        <f>基金残高に係る経年分析!H57</f>
        <v>1988</v>
      </c>
    </row>
  </sheetData>
  <sheetProtection algorithmName="SHA-512" hashValue="GPI6M/zoP4k6cpCZ+mOoxYzsMMnmSJ3aVaBteuLDi0c+lgqtg/Drp2wuSCd4TjJpyuxjyMq1a0SbQZmkKNhYgQ==" saltValue="VY8auWSrj1vnca2Dx97IU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0" zoomScaleNormal="8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204</v>
      </c>
      <c r="DI1" s="774"/>
      <c r="DJ1" s="774"/>
      <c r="DK1" s="774"/>
      <c r="DL1" s="774"/>
      <c r="DM1" s="774"/>
      <c r="DN1" s="775"/>
      <c r="DO1" s="205"/>
      <c r="DP1" s="773" t="s">
        <v>205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210</v>
      </c>
      <c r="S4" s="716"/>
      <c r="T4" s="716"/>
      <c r="U4" s="716"/>
      <c r="V4" s="716"/>
      <c r="W4" s="716"/>
      <c r="X4" s="716"/>
      <c r="Y4" s="717"/>
      <c r="Z4" s="715" t="s">
        <v>211</v>
      </c>
      <c r="AA4" s="716"/>
      <c r="AB4" s="716"/>
      <c r="AC4" s="717"/>
      <c r="AD4" s="715" t="s">
        <v>212</v>
      </c>
      <c r="AE4" s="716"/>
      <c r="AF4" s="716"/>
      <c r="AG4" s="716"/>
      <c r="AH4" s="716"/>
      <c r="AI4" s="716"/>
      <c r="AJ4" s="716"/>
      <c r="AK4" s="717"/>
      <c r="AL4" s="715" t="s">
        <v>211</v>
      </c>
      <c r="AM4" s="716"/>
      <c r="AN4" s="716"/>
      <c r="AO4" s="717"/>
      <c r="AP4" s="776" t="s">
        <v>213</v>
      </c>
      <c r="AQ4" s="776"/>
      <c r="AR4" s="776"/>
      <c r="AS4" s="776"/>
      <c r="AT4" s="776"/>
      <c r="AU4" s="776"/>
      <c r="AV4" s="776"/>
      <c r="AW4" s="776"/>
      <c r="AX4" s="776"/>
      <c r="AY4" s="776"/>
      <c r="AZ4" s="776"/>
      <c r="BA4" s="776"/>
      <c r="BB4" s="776"/>
      <c r="BC4" s="776"/>
      <c r="BD4" s="776"/>
      <c r="BE4" s="776"/>
      <c r="BF4" s="776"/>
      <c r="BG4" s="776" t="s">
        <v>214</v>
      </c>
      <c r="BH4" s="776"/>
      <c r="BI4" s="776"/>
      <c r="BJ4" s="776"/>
      <c r="BK4" s="776"/>
      <c r="BL4" s="776"/>
      <c r="BM4" s="776"/>
      <c r="BN4" s="776"/>
      <c r="BO4" s="776" t="s">
        <v>211</v>
      </c>
      <c r="BP4" s="776"/>
      <c r="BQ4" s="776"/>
      <c r="BR4" s="776"/>
      <c r="BS4" s="776" t="s">
        <v>215</v>
      </c>
      <c r="BT4" s="776"/>
      <c r="BU4" s="776"/>
      <c r="BV4" s="776"/>
      <c r="BW4" s="776"/>
      <c r="BX4" s="776"/>
      <c r="BY4" s="776"/>
      <c r="BZ4" s="776"/>
      <c r="CA4" s="776"/>
      <c r="CB4" s="776"/>
      <c r="CD4" s="758" t="s">
        <v>216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217</v>
      </c>
      <c r="C5" s="741"/>
      <c r="D5" s="741"/>
      <c r="E5" s="741"/>
      <c r="F5" s="741"/>
      <c r="G5" s="741"/>
      <c r="H5" s="741"/>
      <c r="I5" s="741"/>
      <c r="J5" s="741"/>
      <c r="K5" s="741"/>
      <c r="L5" s="741"/>
      <c r="M5" s="741"/>
      <c r="N5" s="741"/>
      <c r="O5" s="741"/>
      <c r="P5" s="741"/>
      <c r="Q5" s="742"/>
      <c r="R5" s="706">
        <v>1330364</v>
      </c>
      <c r="S5" s="707"/>
      <c r="T5" s="707"/>
      <c r="U5" s="707"/>
      <c r="V5" s="707"/>
      <c r="W5" s="707"/>
      <c r="X5" s="707"/>
      <c r="Y5" s="753"/>
      <c r="Z5" s="771">
        <v>12.5</v>
      </c>
      <c r="AA5" s="771"/>
      <c r="AB5" s="771"/>
      <c r="AC5" s="771"/>
      <c r="AD5" s="772">
        <v>1330364</v>
      </c>
      <c r="AE5" s="772"/>
      <c r="AF5" s="772"/>
      <c r="AG5" s="772"/>
      <c r="AH5" s="772"/>
      <c r="AI5" s="772"/>
      <c r="AJ5" s="772"/>
      <c r="AK5" s="772"/>
      <c r="AL5" s="754">
        <v>19.899999999999999</v>
      </c>
      <c r="AM5" s="723"/>
      <c r="AN5" s="723"/>
      <c r="AO5" s="755"/>
      <c r="AP5" s="740" t="s">
        <v>218</v>
      </c>
      <c r="AQ5" s="741"/>
      <c r="AR5" s="741"/>
      <c r="AS5" s="741"/>
      <c r="AT5" s="741"/>
      <c r="AU5" s="741"/>
      <c r="AV5" s="741"/>
      <c r="AW5" s="741"/>
      <c r="AX5" s="741"/>
      <c r="AY5" s="741"/>
      <c r="AZ5" s="741"/>
      <c r="BA5" s="741"/>
      <c r="BB5" s="741"/>
      <c r="BC5" s="741"/>
      <c r="BD5" s="741"/>
      <c r="BE5" s="741"/>
      <c r="BF5" s="742"/>
      <c r="BG5" s="641">
        <v>1330364</v>
      </c>
      <c r="BH5" s="644"/>
      <c r="BI5" s="644"/>
      <c r="BJ5" s="644"/>
      <c r="BK5" s="644"/>
      <c r="BL5" s="644"/>
      <c r="BM5" s="644"/>
      <c r="BN5" s="645"/>
      <c r="BO5" s="703">
        <v>100</v>
      </c>
      <c r="BP5" s="703"/>
      <c r="BQ5" s="703"/>
      <c r="BR5" s="703"/>
      <c r="BS5" s="704" t="s">
        <v>121</v>
      </c>
      <c r="BT5" s="704"/>
      <c r="BU5" s="704"/>
      <c r="BV5" s="704"/>
      <c r="BW5" s="704"/>
      <c r="BX5" s="704"/>
      <c r="BY5" s="704"/>
      <c r="BZ5" s="704"/>
      <c r="CA5" s="704"/>
      <c r="CB5" s="745"/>
      <c r="CD5" s="758" t="s">
        <v>213</v>
      </c>
      <c r="CE5" s="759"/>
      <c r="CF5" s="759"/>
      <c r="CG5" s="759"/>
      <c r="CH5" s="759"/>
      <c r="CI5" s="759"/>
      <c r="CJ5" s="759"/>
      <c r="CK5" s="759"/>
      <c r="CL5" s="759"/>
      <c r="CM5" s="759"/>
      <c r="CN5" s="759"/>
      <c r="CO5" s="759"/>
      <c r="CP5" s="759"/>
      <c r="CQ5" s="760"/>
      <c r="CR5" s="758" t="s">
        <v>219</v>
      </c>
      <c r="CS5" s="759"/>
      <c r="CT5" s="759"/>
      <c r="CU5" s="759"/>
      <c r="CV5" s="759"/>
      <c r="CW5" s="759"/>
      <c r="CX5" s="759"/>
      <c r="CY5" s="760"/>
      <c r="CZ5" s="758" t="s">
        <v>211</v>
      </c>
      <c r="DA5" s="759"/>
      <c r="DB5" s="759"/>
      <c r="DC5" s="760"/>
      <c r="DD5" s="758" t="s">
        <v>220</v>
      </c>
      <c r="DE5" s="759"/>
      <c r="DF5" s="759"/>
      <c r="DG5" s="759"/>
      <c r="DH5" s="759"/>
      <c r="DI5" s="759"/>
      <c r="DJ5" s="759"/>
      <c r="DK5" s="759"/>
      <c r="DL5" s="759"/>
      <c r="DM5" s="759"/>
      <c r="DN5" s="759"/>
      <c r="DO5" s="759"/>
      <c r="DP5" s="760"/>
      <c r="DQ5" s="758" t="s">
        <v>221</v>
      </c>
      <c r="DR5" s="759"/>
      <c r="DS5" s="759"/>
      <c r="DT5" s="759"/>
      <c r="DU5" s="759"/>
      <c r="DV5" s="759"/>
      <c r="DW5" s="759"/>
      <c r="DX5" s="759"/>
      <c r="DY5" s="759"/>
      <c r="DZ5" s="759"/>
      <c r="EA5" s="759"/>
      <c r="EB5" s="759"/>
      <c r="EC5" s="760"/>
    </row>
    <row r="6" spans="2:143" ht="11.25" customHeight="1">
      <c r="B6" s="638" t="s">
        <v>222</v>
      </c>
      <c r="C6" s="639"/>
      <c r="D6" s="639"/>
      <c r="E6" s="639"/>
      <c r="F6" s="639"/>
      <c r="G6" s="639"/>
      <c r="H6" s="639"/>
      <c r="I6" s="639"/>
      <c r="J6" s="639"/>
      <c r="K6" s="639"/>
      <c r="L6" s="639"/>
      <c r="M6" s="639"/>
      <c r="N6" s="639"/>
      <c r="O6" s="639"/>
      <c r="P6" s="639"/>
      <c r="Q6" s="640"/>
      <c r="R6" s="641">
        <v>74040</v>
      </c>
      <c r="S6" s="644"/>
      <c r="T6" s="644"/>
      <c r="U6" s="644"/>
      <c r="V6" s="644"/>
      <c r="W6" s="644"/>
      <c r="X6" s="644"/>
      <c r="Y6" s="645"/>
      <c r="Z6" s="703">
        <v>0.7</v>
      </c>
      <c r="AA6" s="703"/>
      <c r="AB6" s="703"/>
      <c r="AC6" s="703"/>
      <c r="AD6" s="704">
        <v>74040</v>
      </c>
      <c r="AE6" s="704"/>
      <c r="AF6" s="704"/>
      <c r="AG6" s="704"/>
      <c r="AH6" s="704"/>
      <c r="AI6" s="704"/>
      <c r="AJ6" s="704"/>
      <c r="AK6" s="704"/>
      <c r="AL6" s="646">
        <v>1.1000000000000001</v>
      </c>
      <c r="AM6" s="647"/>
      <c r="AN6" s="647"/>
      <c r="AO6" s="705"/>
      <c r="AP6" s="638" t="s">
        <v>223</v>
      </c>
      <c r="AQ6" s="639"/>
      <c r="AR6" s="639"/>
      <c r="AS6" s="639"/>
      <c r="AT6" s="639"/>
      <c r="AU6" s="639"/>
      <c r="AV6" s="639"/>
      <c r="AW6" s="639"/>
      <c r="AX6" s="639"/>
      <c r="AY6" s="639"/>
      <c r="AZ6" s="639"/>
      <c r="BA6" s="639"/>
      <c r="BB6" s="639"/>
      <c r="BC6" s="639"/>
      <c r="BD6" s="639"/>
      <c r="BE6" s="639"/>
      <c r="BF6" s="640"/>
      <c r="BG6" s="641">
        <v>1330364</v>
      </c>
      <c r="BH6" s="644"/>
      <c r="BI6" s="644"/>
      <c r="BJ6" s="644"/>
      <c r="BK6" s="644"/>
      <c r="BL6" s="644"/>
      <c r="BM6" s="644"/>
      <c r="BN6" s="645"/>
      <c r="BO6" s="703">
        <v>100</v>
      </c>
      <c r="BP6" s="703"/>
      <c r="BQ6" s="703"/>
      <c r="BR6" s="703"/>
      <c r="BS6" s="704" t="s">
        <v>224</v>
      </c>
      <c r="BT6" s="704"/>
      <c r="BU6" s="704"/>
      <c r="BV6" s="704"/>
      <c r="BW6" s="704"/>
      <c r="BX6" s="704"/>
      <c r="BY6" s="704"/>
      <c r="BZ6" s="704"/>
      <c r="CA6" s="704"/>
      <c r="CB6" s="745"/>
      <c r="CD6" s="712" t="s">
        <v>225</v>
      </c>
      <c r="CE6" s="713"/>
      <c r="CF6" s="713"/>
      <c r="CG6" s="713"/>
      <c r="CH6" s="713"/>
      <c r="CI6" s="713"/>
      <c r="CJ6" s="713"/>
      <c r="CK6" s="713"/>
      <c r="CL6" s="713"/>
      <c r="CM6" s="713"/>
      <c r="CN6" s="713"/>
      <c r="CO6" s="713"/>
      <c r="CP6" s="713"/>
      <c r="CQ6" s="714"/>
      <c r="CR6" s="641">
        <v>96690</v>
      </c>
      <c r="CS6" s="644"/>
      <c r="CT6" s="644"/>
      <c r="CU6" s="644"/>
      <c r="CV6" s="644"/>
      <c r="CW6" s="644"/>
      <c r="CX6" s="644"/>
      <c r="CY6" s="645"/>
      <c r="CZ6" s="754">
        <v>1</v>
      </c>
      <c r="DA6" s="723"/>
      <c r="DB6" s="723"/>
      <c r="DC6" s="757"/>
      <c r="DD6" s="649">
        <v>1232</v>
      </c>
      <c r="DE6" s="644"/>
      <c r="DF6" s="644"/>
      <c r="DG6" s="644"/>
      <c r="DH6" s="644"/>
      <c r="DI6" s="644"/>
      <c r="DJ6" s="644"/>
      <c r="DK6" s="644"/>
      <c r="DL6" s="644"/>
      <c r="DM6" s="644"/>
      <c r="DN6" s="644"/>
      <c r="DO6" s="644"/>
      <c r="DP6" s="645"/>
      <c r="DQ6" s="649">
        <v>95458</v>
      </c>
      <c r="DR6" s="644"/>
      <c r="DS6" s="644"/>
      <c r="DT6" s="644"/>
      <c r="DU6" s="644"/>
      <c r="DV6" s="644"/>
      <c r="DW6" s="644"/>
      <c r="DX6" s="644"/>
      <c r="DY6" s="644"/>
      <c r="DZ6" s="644"/>
      <c r="EA6" s="644"/>
      <c r="EB6" s="644"/>
      <c r="EC6" s="684"/>
    </row>
    <row r="7" spans="2:143" ht="11.25" customHeight="1">
      <c r="B7" s="638" t="s">
        <v>226</v>
      </c>
      <c r="C7" s="639"/>
      <c r="D7" s="639"/>
      <c r="E7" s="639"/>
      <c r="F7" s="639"/>
      <c r="G7" s="639"/>
      <c r="H7" s="639"/>
      <c r="I7" s="639"/>
      <c r="J7" s="639"/>
      <c r="K7" s="639"/>
      <c r="L7" s="639"/>
      <c r="M7" s="639"/>
      <c r="N7" s="639"/>
      <c r="O7" s="639"/>
      <c r="P7" s="639"/>
      <c r="Q7" s="640"/>
      <c r="R7" s="641">
        <v>3848</v>
      </c>
      <c r="S7" s="644"/>
      <c r="T7" s="644"/>
      <c r="U7" s="644"/>
      <c r="V7" s="644"/>
      <c r="W7" s="644"/>
      <c r="X7" s="644"/>
      <c r="Y7" s="645"/>
      <c r="Z7" s="703">
        <v>0</v>
      </c>
      <c r="AA7" s="703"/>
      <c r="AB7" s="703"/>
      <c r="AC7" s="703"/>
      <c r="AD7" s="704">
        <v>3848</v>
      </c>
      <c r="AE7" s="704"/>
      <c r="AF7" s="704"/>
      <c r="AG7" s="704"/>
      <c r="AH7" s="704"/>
      <c r="AI7" s="704"/>
      <c r="AJ7" s="704"/>
      <c r="AK7" s="704"/>
      <c r="AL7" s="646">
        <v>0.1</v>
      </c>
      <c r="AM7" s="647"/>
      <c r="AN7" s="647"/>
      <c r="AO7" s="705"/>
      <c r="AP7" s="638" t="s">
        <v>227</v>
      </c>
      <c r="AQ7" s="639"/>
      <c r="AR7" s="639"/>
      <c r="AS7" s="639"/>
      <c r="AT7" s="639"/>
      <c r="AU7" s="639"/>
      <c r="AV7" s="639"/>
      <c r="AW7" s="639"/>
      <c r="AX7" s="639"/>
      <c r="AY7" s="639"/>
      <c r="AZ7" s="639"/>
      <c r="BA7" s="639"/>
      <c r="BB7" s="639"/>
      <c r="BC7" s="639"/>
      <c r="BD7" s="639"/>
      <c r="BE7" s="639"/>
      <c r="BF7" s="640"/>
      <c r="BG7" s="641">
        <v>597626</v>
      </c>
      <c r="BH7" s="644"/>
      <c r="BI7" s="644"/>
      <c r="BJ7" s="644"/>
      <c r="BK7" s="644"/>
      <c r="BL7" s="644"/>
      <c r="BM7" s="644"/>
      <c r="BN7" s="645"/>
      <c r="BO7" s="703">
        <v>44.9</v>
      </c>
      <c r="BP7" s="703"/>
      <c r="BQ7" s="703"/>
      <c r="BR7" s="703"/>
      <c r="BS7" s="704" t="s">
        <v>121</v>
      </c>
      <c r="BT7" s="704"/>
      <c r="BU7" s="704"/>
      <c r="BV7" s="704"/>
      <c r="BW7" s="704"/>
      <c r="BX7" s="704"/>
      <c r="BY7" s="704"/>
      <c r="BZ7" s="704"/>
      <c r="CA7" s="704"/>
      <c r="CB7" s="745"/>
      <c r="CD7" s="685" t="s">
        <v>228</v>
      </c>
      <c r="CE7" s="682"/>
      <c r="CF7" s="682"/>
      <c r="CG7" s="682"/>
      <c r="CH7" s="682"/>
      <c r="CI7" s="682"/>
      <c r="CJ7" s="682"/>
      <c r="CK7" s="682"/>
      <c r="CL7" s="682"/>
      <c r="CM7" s="682"/>
      <c r="CN7" s="682"/>
      <c r="CO7" s="682"/>
      <c r="CP7" s="682"/>
      <c r="CQ7" s="683"/>
      <c r="CR7" s="641">
        <v>1554775</v>
      </c>
      <c r="CS7" s="644"/>
      <c r="CT7" s="644"/>
      <c r="CU7" s="644"/>
      <c r="CV7" s="644"/>
      <c r="CW7" s="644"/>
      <c r="CX7" s="644"/>
      <c r="CY7" s="645"/>
      <c r="CZ7" s="703">
        <v>15.5</v>
      </c>
      <c r="DA7" s="703"/>
      <c r="DB7" s="703"/>
      <c r="DC7" s="703"/>
      <c r="DD7" s="649">
        <v>187317</v>
      </c>
      <c r="DE7" s="644"/>
      <c r="DF7" s="644"/>
      <c r="DG7" s="644"/>
      <c r="DH7" s="644"/>
      <c r="DI7" s="644"/>
      <c r="DJ7" s="644"/>
      <c r="DK7" s="644"/>
      <c r="DL7" s="644"/>
      <c r="DM7" s="644"/>
      <c r="DN7" s="644"/>
      <c r="DO7" s="644"/>
      <c r="DP7" s="645"/>
      <c r="DQ7" s="649">
        <v>1129003</v>
      </c>
      <c r="DR7" s="644"/>
      <c r="DS7" s="644"/>
      <c r="DT7" s="644"/>
      <c r="DU7" s="644"/>
      <c r="DV7" s="644"/>
      <c r="DW7" s="644"/>
      <c r="DX7" s="644"/>
      <c r="DY7" s="644"/>
      <c r="DZ7" s="644"/>
      <c r="EA7" s="644"/>
      <c r="EB7" s="644"/>
      <c r="EC7" s="684"/>
    </row>
    <row r="8" spans="2:143" ht="11.25" customHeight="1">
      <c r="B8" s="638" t="s">
        <v>229</v>
      </c>
      <c r="C8" s="639"/>
      <c r="D8" s="639"/>
      <c r="E8" s="639"/>
      <c r="F8" s="639"/>
      <c r="G8" s="639"/>
      <c r="H8" s="639"/>
      <c r="I8" s="639"/>
      <c r="J8" s="639"/>
      <c r="K8" s="639"/>
      <c r="L8" s="639"/>
      <c r="M8" s="639"/>
      <c r="N8" s="639"/>
      <c r="O8" s="639"/>
      <c r="P8" s="639"/>
      <c r="Q8" s="640"/>
      <c r="R8" s="641">
        <v>7025</v>
      </c>
      <c r="S8" s="644"/>
      <c r="T8" s="644"/>
      <c r="U8" s="644"/>
      <c r="V8" s="644"/>
      <c r="W8" s="644"/>
      <c r="X8" s="644"/>
      <c r="Y8" s="645"/>
      <c r="Z8" s="703">
        <v>0.1</v>
      </c>
      <c r="AA8" s="703"/>
      <c r="AB8" s="703"/>
      <c r="AC8" s="703"/>
      <c r="AD8" s="704">
        <v>7025</v>
      </c>
      <c r="AE8" s="704"/>
      <c r="AF8" s="704"/>
      <c r="AG8" s="704"/>
      <c r="AH8" s="704"/>
      <c r="AI8" s="704"/>
      <c r="AJ8" s="704"/>
      <c r="AK8" s="704"/>
      <c r="AL8" s="646">
        <v>0.1</v>
      </c>
      <c r="AM8" s="647"/>
      <c r="AN8" s="647"/>
      <c r="AO8" s="705"/>
      <c r="AP8" s="638" t="s">
        <v>230</v>
      </c>
      <c r="AQ8" s="639"/>
      <c r="AR8" s="639"/>
      <c r="AS8" s="639"/>
      <c r="AT8" s="639"/>
      <c r="AU8" s="639"/>
      <c r="AV8" s="639"/>
      <c r="AW8" s="639"/>
      <c r="AX8" s="639"/>
      <c r="AY8" s="639"/>
      <c r="AZ8" s="639"/>
      <c r="BA8" s="639"/>
      <c r="BB8" s="639"/>
      <c r="BC8" s="639"/>
      <c r="BD8" s="639"/>
      <c r="BE8" s="639"/>
      <c r="BF8" s="640"/>
      <c r="BG8" s="641">
        <v>28809</v>
      </c>
      <c r="BH8" s="644"/>
      <c r="BI8" s="644"/>
      <c r="BJ8" s="644"/>
      <c r="BK8" s="644"/>
      <c r="BL8" s="644"/>
      <c r="BM8" s="644"/>
      <c r="BN8" s="645"/>
      <c r="BO8" s="703">
        <v>2.2000000000000002</v>
      </c>
      <c r="BP8" s="703"/>
      <c r="BQ8" s="703"/>
      <c r="BR8" s="703"/>
      <c r="BS8" s="649" t="s">
        <v>121</v>
      </c>
      <c r="BT8" s="644"/>
      <c r="BU8" s="644"/>
      <c r="BV8" s="644"/>
      <c r="BW8" s="644"/>
      <c r="BX8" s="644"/>
      <c r="BY8" s="644"/>
      <c r="BZ8" s="644"/>
      <c r="CA8" s="644"/>
      <c r="CB8" s="684"/>
      <c r="CD8" s="685" t="s">
        <v>231</v>
      </c>
      <c r="CE8" s="682"/>
      <c r="CF8" s="682"/>
      <c r="CG8" s="682"/>
      <c r="CH8" s="682"/>
      <c r="CI8" s="682"/>
      <c r="CJ8" s="682"/>
      <c r="CK8" s="682"/>
      <c r="CL8" s="682"/>
      <c r="CM8" s="682"/>
      <c r="CN8" s="682"/>
      <c r="CO8" s="682"/>
      <c r="CP8" s="682"/>
      <c r="CQ8" s="683"/>
      <c r="CR8" s="641">
        <v>3277612</v>
      </c>
      <c r="CS8" s="644"/>
      <c r="CT8" s="644"/>
      <c r="CU8" s="644"/>
      <c r="CV8" s="644"/>
      <c r="CW8" s="644"/>
      <c r="CX8" s="644"/>
      <c r="CY8" s="645"/>
      <c r="CZ8" s="703">
        <v>32.799999999999997</v>
      </c>
      <c r="DA8" s="703"/>
      <c r="DB8" s="703"/>
      <c r="DC8" s="703"/>
      <c r="DD8" s="649">
        <v>97638</v>
      </c>
      <c r="DE8" s="644"/>
      <c r="DF8" s="644"/>
      <c r="DG8" s="644"/>
      <c r="DH8" s="644"/>
      <c r="DI8" s="644"/>
      <c r="DJ8" s="644"/>
      <c r="DK8" s="644"/>
      <c r="DL8" s="644"/>
      <c r="DM8" s="644"/>
      <c r="DN8" s="644"/>
      <c r="DO8" s="644"/>
      <c r="DP8" s="645"/>
      <c r="DQ8" s="649">
        <v>2038016</v>
      </c>
      <c r="DR8" s="644"/>
      <c r="DS8" s="644"/>
      <c r="DT8" s="644"/>
      <c r="DU8" s="644"/>
      <c r="DV8" s="644"/>
      <c r="DW8" s="644"/>
      <c r="DX8" s="644"/>
      <c r="DY8" s="644"/>
      <c r="DZ8" s="644"/>
      <c r="EA8" s="644"/>
      <c r="EB8" s="644"/>
      <c r="EC8" s="684"/>
    </row>
    <row r="9" spans="2:143" ht="11.25" customHeight="1">
      <c r="B9" s="638" t="s">
        <v>232</v>
      </c>
      <c r="C9" s="639"/>
      <c r="D9" s="639"/>
      <c r="E9" s="639"/>
      <c r="F9" s="639"/>
      <c r="G9" s="639"/>
      <c r="H9" s="639"/>
      <c r="I9" s="639"/>
      <c r="J9" s="639"/>
      <c r="K9" s="639"/>
      <c r="L9" s="639"/>
      <c r="M9" s="639"/>
      <c r="N9" s="639"/>
      <c r="O9" s="639"/>
      <c r="P9" s="639"/>
      <c r="Q9" s="640"/>
      <c r="R9" s="641">
        <v>7630</v>
      </c>
      <c r="S9" s="644"/>
      <c r="T9" s="644"/>
      <c r="U9" s="644"/>
      <c r="V9" s="644"/>
      <c r="W9" s="644"/>
      <c r="X9" s="644"/>
      <c r="Y9" s="645"/>
      <c r="Z9" s="703">
        <v>0.1</v>
      </c>
      <c r="AA9" s="703"/>
      <c r="AB9" s="703"/>
      <c r="AC9" s="703"/>
      <c r="AD9" s="704">
        <v>7630</v>
      </c>
      <c r="AE9" s="704"/>
      <c r="AF9" s="704"/>
      <c r="AG9" s="704"/>
      <c r="AH9" s="704"/>
      <c r="AI9" s="704"/>
      <c r="AJ9" s="704"/>
      <c r="AK9" s="704"/>
      <c r="AL9" s="646">
        <v>0.1</v>
      </c>
      <c r="AM9" s="647"/>
      <c r="AN9" s="647"/>
      <c r="AO9" s="705"/>
      <c r="AP9" s="638" t="s">
        <v>233</v>
      </c>
      <c r="AQ9" s="639"/>
      <c r="AR9" s="639"/>
      <c r="AS9" s="639"/>
      <c r="AT9" s="639"/>
      <c r="AU9" s="639"/>
      <c r="AV9" s="639"/>
      <c r="AW9" s="639"/>
      <c r="AX9" s="639"/>
      <c r="AY9" s="639"/>
      <c r="AZ9" s="639"/>
      <c r="BA9" s="639"/>
      <c r="BB9" s="639"/>
      <c r="BC9" s="639"/>
      <c r="BD9" s="639"/>
      <c r="BE9" s="639"/>
      <c r="BF9" s="640"/>
      <c r="BG9" s="641">
        <v>525141</v>
      </c>
      <c r="BH9" s="644"/>
      <c r="BI9" s="644"/>
      <c r="BJ9" s="644"/>
      <c r="BK9" s="644"/>
      <c r="BL9" s="644"/>
      <c r="BM9" s="644"/>
      <c r="BN9" s="645"/>
      <c r="BO9" s="703">
        <v>39.5</v>
      </c>
      <c r="BP9" s="703"/>
      <c r="BQ9" s="703"/>
      <c r="BR9" s="703"/>
      <c r="BS9" s="649" t="s">
        <v>164</v>
      </c>
      <c r="BT9" s="644"/>
      <c r="BU9" s="644"/>
      <c r="BV9" s="644"/>
      <c r="BW9" s="644"/>
      <c r="BX9" s="644"/>
      <c r="BY9" s="644"/>
      <c r="BZ9" s="644"/>
      <c r="CA9" s="644"/>
      <c r="CB9" s="684"/>
      <c r="CD9" s="685" t="s">
        <v>234</v>
      </c>
      <c r="CE9" s="682"/>
      <c r="CF9" s="682"/>
      <c r="CG9" s="682"/>
      <c r="CH9" s="682"/>
      <c r="CI9" s="682"/>
      <c r="CJ9" s="682"/>
      <c r="CK9" s="682"/>
      <c r="CL9" s="682"/>
      <c r="CM9" s="682"/>
      <c r="CN9" s="682"/>
      <c r="CO9" s="682"/>
      <c r="CP9" s="682"/>
      <c r="CQ9" s="683"/>
      <c r="CR9" s="641">
        <v>535105</v>
      </c>
      <c r="CS9" s="644"/>
      <c r="CT9" s="644"/>
      <c r="CU9" s="644"/>
      <c r="CV9" s="644"/>
      <c r="CW9" s="644"/>
      <c r="CX9" s="644"/>
      <c r="CY9" s="645"/>
      <c r="CZ9" s="703">
        <v>5.3</v>
      </c>
      <c r="DA9" s="703"/>
      <c r="DB9" s="703"/>
      <c r="DC9" s="703"/>
      <c r="DD9" s="649">
        <v>3807</v>
      </c>
      <c r="DE9" s="644"/>
      <c r="DF9" s="644"/>
      <c r="DG9" s="644"/>
      <c r="DH9" s="644"/>
      <c r="DI9" s="644"/>
      <c r="DJ9" s="644"/>
      <c r="DK9" s="644"/>
      <c r="DL9" s="644"/>
      <c r="DM9" s="644"/>
      <c r="DN9" s="644"/>
      <c r="DO9" s="644"/>
      <c r="DP9" s="645"/>
      <c r="DQ9" s="649">
        <v>493007</v>
      </c>
      <c r="DR9" s="644"/>
      <c r="DS9" s="644"/>
      <c r="DT9" s="644"/>
      <c r="DU9" s="644"/>
      <c r="DV9" s="644"/>
      <c r="DW9" s="644"/>
      <c r="DX9" s="644"/>
      <c r="DY9" s="644"/>
      <c r="DZ9" s="644"/>
      <c r="EA9" s="644"/>
      <c r="EB9" s="644"/>
      <c r="EC9" s="684"/>
    </row>
    <row r="10" spans="2:143" ht="11.25" customHeight="1">
      <c r="B10" s="638" t="s">
        <v>235</v>
      </c>
      <c r="C10" s="639"/>
      <c r="D10" s="639"/>
      <c r="E10" s="639"/>
      <c r="F10" s="639"/>
      <c r="G10" s="639"/>
      <c r="H10" s="639"/>
      <c r="I10" s="639"/>
      <c r="J10" s="639"/>
      <c r="K10" s="639"/>
      <c r="L10" s="639"/>
      <c r="M10" s="639"/>
      <c r="N10" s="639"/>
      <c r="O10" s="639"/>
      <c r="P10" s="639"/>
      <c r="Q10" s="640"/>
      <c r="R10" s="641" t="s">
        <v>164</v>
      </c>
      <c r="S10" s="644"/>
      <c r="T10" s="644"/>
      <c r="U10" s="644"/>
      <c r="V10" s="644"/>
      <c r="W10" s="644"/>
      <c r="X10" s="644"/>
      <c r="Y10" s="645"/>
      <c r="Z10" s="703" t="s">
        <v>121</v>
      </c>
      <c r="AA10" s="703"/>
      <c r="AB10" s="703"/>
      <c r="AC10" s="703"/>
      <c r="AD10" s="704" t="s">
        <v>121</v>
      </c>
      <c r="AE10" s="704"/>
      <c r="AF10" s="704"/>
      <c r="AG10" s="704"/>
      <c r="AH10" s="704"/>
      <c r="AI10" s="704"/>
      <c r="AJ10" s="704"/>
      <c r="AK10" s="704"/>
      <c r="AL10" s="646" t="s">
        <v>224</v>
      </c>
      <c r="AM10" s="647"/>
      <c r="AN10" s="647"/>
      <c r="AO10" s="705"/>
      <c r="AP10" s="638" t="s">
        <v>236</v>
      </c>
      <c r="AQ10" s="639"/>
      <c r="AR10" s="639"/>
      <c r="AS10" s="639"/>
      <c r="AT10" s="639"/>
      <c r="AU10" s="639"/>
      <c r="AV10" s="639"/>
      <c r="AW10" s="639"/>
      <c r="AX10" s="639"/>
      <c r="AY10" s="639"/>
      <c r="AZ10" s="639"/>
      <c r="BA10" s="639"/>
      <c r="BB10" s="639"/>
      <c r="BC10" s="639"/>
      <c r="BD10" s="639"/>
      <c r="BE10" s="639"/>
      <c r="BF10" s="640"/>
      <c r="BG10" s="641">
        <v>20867</v>
      </c>
      <c r="BH10" s="644"/>
      <c r="BI10" s="644"/>
      <c r="BJ10" s="644"/>
      <c r="BK10" s="644"/>
      <c r="BL10" s="644"/>
      <c r="BM10" s="644"/>
      <c r="BN10" s="645"/>
      <c r="BO10" s="703">
        <v>1.6</v>
      </c>
      <c r="BP10" s="703"/>
      <c r="BQ10" s="703"/>
      <c r="BR10" s="703"/>
      <c r="BS10" s="649" t="s">
        <v>224</v>
      </c>
      <c r="BT10" s="644"/>
      <c r="BU10" s="644"/>
      <c r="BV10" s="644"/>
      <c r="BW10" s="644"/>
      <c r="BX10" s="644"/>
      <c r="BY10" s="644"/>
      <c r="BZ10" s="644"/>
      <c r="CA10" s="644"/>
      <c r="CB10" s="684"/>
      <c r="CD10" s="685" t="s">
        <v>237</v>
      </c>
      <c r="CE10" s="682"/>
      <c r="CF10" s="682"/>
      <c r="CG10" s="682"/>
      <c r="CH10" s="682"/>
      <c r="CI10" s="682"/>
      <c r="CJ10" s="682"/>
      <c r="CK10" s="682"/>
      <c r="CL10" s="682"/>
      <c r="CM10" s="682"/>
      <c r="CN10" s="682"/>
      <c r="CO10" s="682"/>
      <c r="CP10" s="682"/>
      <c r="CQ10" s="683"/>
      <c r="CR10" s="641" t="s">
        <v>238</v>
      </c>
      <c r="CS10" s="644"/>
      <c r="CT10" s="644"/>
      <c r="CU10" s="644"/>
      <c r="CV10" s="644"/>
      <c r="CW10" s="644"/>
      <c r="CX10" s="644"/>
      <c r="CY10" s="645"/>
      <c r="CZ10" s="703" t="s">
        <v>224</v>
      </c>
      <c r="DA10" s="703"/>
      <c r="DB10" s="703"/>
      <c r="DC10" s="703"/>
      <c r="DD10" s="649" t="s">
        <v>121</v>
      </c>
      <c r="DE10" s="644"/>
      <c r="DF10" s="644"/>
      <c r="DG10" s="644"/>
      <c r="DH10" s="644"/>
      <c r="DI10" s="644"/>
      <c r="DJ10" s="644"/>
      <c r="DK10" s="644"/>
      <c r="DL10" s="644"/>
      <c r="DM10" s="644"/>
      <c r="DN10" s="644"/>
      <c r="DO10" s="644"/>
      <c r="DP10" s="645"/>
      <c r="DQ10" s="649" t="s">
        <v>121</v>
      </c>
      <c r="DR10" s="644"/>
      <c r="DS10" s="644"/>
      <c r="DT10" s="644"/>
      <c r="DU10" s="644"/>
      <c r="DV10" s="644"/>
      <c r="DW10" s="644"/>
      <c r="DX10" s="644"/>
      <c r="DY10" s="644"/>
      <c r="DZ10" s="644"/>
      <c r="EA10" s="644"/>
      <c r="EB10" s="644"/>
      <c r="EC10" s="684"/>
    </row>
    <row r="11" spans="2:143" ht="11.25" customHeight="1">
      <c r="B11" s="638" t="s">
        <v>239</v>
      </c>
      <c r="C11" s="639"/>
      <c r="D11" s="639"/>
      <c r="E11" s="639"/>
      <c r="F11" s="639"/>
      <c r="G11" s="639"/>
      <c r="H11" s="639"/>
      <c r="I11" s="639"/>
      <c r="J11" s="639"/>
      <c r="K11" s="639"/>
      <c r="L11" s="639"/>
      <c r="M11" s="639"/>
      <c r="N11" s="639"/>
      <c r="O11" s="639"/>
      <c r="P11" s="639"/>
      <c r="Q11" s="640"/>
      <c r="R11" s="641" t="s">
        <v>224</v>
      </c>
      <c r="S11" s="644"/>
      <c r="T11" s="644"/>
      <c r="U11" s="644"/>
      <c r="V11" s="644"/>
      <c r="W11" s="644"/>
      <c r="X11" s="644"/>
      <c r="Y11" s="645"/>
      <c r="Z11" s="703" t="s">
        <v>121</v>
      </c>
      <c r="AA11" s="703"/>
      <c r="AB11" s="703"/>
      <c r="AC11" s="703"/>
      <c r="AD11" s="704" t="s">
        <v>121</v>
      </c>
      <c r="AE11" s="704"/>
      <c r="AF11" s="704"/>
      <c r="AG11" s="704"/>
      <c r="AH11" s="704"/>
      <c r="AI11" s="704"/>
      <c r="AJ11" s="704"/>
      <c r="AK11" s="704"/>
      <c r="AL11" s="646" t="s">
        <v>238</v>
      </c>
      <c r="AM11" s="647"/>
      <c r="AN11" s="647"/>
      <c r="AO11" s="705"/>
      <c r="AP11" s="638" t="s">
        <v>240</v>
      </c>
      <c r="AQ11" s="639"/>
      <c r="AR11" s="639"/>
      <c r="AS11" s="639"/>
      <c r="AT11" s="639"/>
      <c r="AU11" s="639"/>
      <c r="AV11" s="639"/>
      <c r="AW11" s="639"/>
      <c r="AX11" s="639"/>
      <c r="AY11" s="639"/>
      <c r="AZ11" s="639"/>
      <c r="BA11" s="639"/>
      <c r="BB11" s="639"/>
      <c r="BC11" s="639"/>
      <c r="BD11" s="639"/>
      <c r="BE11" s="639"/>
      <c r="BF11" s="640"/>
      <c r="BG11" s="641">
        <v>22809</v>
      </c>
      <c r="BH11" s="644"/>
      <c r="BI11" s="644"/>
      <c r="BJ11" s="644"/>
      <c r="BK11" s="644"/>
      <c r="BL11" s="644"/>
      <c r="BM11" s="644"/>
      <c r="BN11" s="645"/>
      <c r="BO11" s="703">
        <v>1.7</v>
      </c>
      <c r="BP11" s="703"/>
      <c r="BQ11" s="703"/>
      <c r="BR11" s="703"/>
      <c r="BS11" s="649" t="s">
        <v>224</v>
      </c>
      <c r="BT11" s="644"/>
      <c r="BU11" s="644"/>
      <c r="BV11" s="644"/>
      <c r="BW11" s="644"/>
      <c r="BX11" s="644"/>
      <c r="BY11" s="644"/>
      <c r="BZ11" s="644"/>
      <c r="CA11" s="644"/>
      <c r="CB11" s="684"/>
      <c r="CD11" s="685" t="s">
        <v>241</v>
      </c>
      <c r="CE11" s="682"/>
      <c r="CF11" s="682"/>
      <c r="CG11" s="682"/>
      <c r="CH11" s="682"/>
      <c r="CI11" s="682"/>
      <c r="CJ11" s="682"/>
      <c r="CK11" s="682"/>
      <c r="CL11" s="682"/>
      <c r="CM11" s="682"/>
      <c r="CN11" s="682"/>
      <c r="CO11" s="682"/>
      <c r="CP11" s="682"/>
      <c r="CQ11" s="683"/>
      <c r="CR11" s="641">
        <v>1203535</v>
      </c>
      <c r="CS11" s="644"/>
      <c r="CT11" s="644"/>
      <c r="CU11" s="644"/>
      <c r="CV11" s="644"/>
      <c r="CW11" s="644"/>
      <c r="CX11" s="644"/>
      <c r="CY11" s="645"/>
      <c r="CZ11" s="703">
        <v>12</v>
      </c>
      <c r="DA11" s="703"/>
      <c r="DB11" s="703"/>
      <c r="DC11" s="703"/>
      <c r="DD11" s="649">
        <v>220301</v>
      </c>
      <c r="DE11" s="644"/>
      <c r="DF11" s="644"/>
      <c r="DG11" s="644"/>
      <c r="DH11" s="644"/>
      <c r="DI11" s="644"/>
      <c r="DJ11" s="644"/>
      <c r="DK11" s="644"/>
      <c r="DL11" s="644"/>
      <c r="DM11" s="644"/>
      <c r="DN11" s="644"/>
      <c r="DO11" s="644"/>
      <c r="DP11" s="645"/>
      <c r="DQ11" s="649">
        <v>851245</v>
      </c>
      <c r="DR11" s="644"/>
      <c r="DS11" s="644"/>
      <c r="DT11" s="644"/>
      <c r="DU11" s="644"/>
      <c r="DV11" s="644"/>
      <c r="DW11" s="644"/>
      <c r="DX11" s="644"/>
      <c r="DY11" s="644"/>
      <c r="DZ11" s="644"/>
      <c r="EA11" s="644"/>
      <c r="EB11" s="644"/>
      <c r="EC11" s="684"/>
    </row>
    <row r="12" spans="2:143" ht="11.25" customHeight="1">
      <c r="B12" s="638" t="s">
        <v>242</v>
      </c>
      <c r="C12" s="639"/>
      <c r="D12" s="639"/>
      <c r="E12" s="639"/>
      <c r="F12" s="639"/>
      <c r="G12" s="639"/>
      <c r="H12" s="639"/>
      <c r="I12" s="639"/>
      <c r="J12" s="639"/>
      <c r="K12" s="639"/>
      <c r="L12" s="639"/>
      <c r="M12" s="639"/>
      <c r="N12" s="639"/>
      <c r="O12" s="639"/>
      <c r="P12" s="639"/>
      <c r="Q12" s="640"/>
      <c r="R12" s="641">
        <v>264610</v>
      </c>
      <c r="S12" s="644"/>
      <c r="T12" s="644"/>
      <c r="U12" s="644"/>
      <c r="V12" s="644"/>
      <c r="W12" s="644"/>
      <c r="X12" s="644"/>
      <c r="Y12" s="645"/>
      <c r="Z12" s="703">
        <v>2.5</v>
      </c>
      <c r="AA12" s="703"/>
      <c r="AB12" s="703"/>
      <c r="AC12" s="703"/>
      <c r="AD12" s="704">
        <v>264610</v>
      </c>
      <c r="AE12" s="704"/>
      <c r="AF12" s="704"/>
      <c r="AG12" s="704"/>
      <c r="AH12" s="704"/>
      <c r="AI12" s="704"/>
      <c r="AJ12" s="704"/>
      <c r="AK12" s="704"/>
      <c r="AL12" s="646">
        <v>4</v>
      </c>
      <c r="AM12" s="647"/>
      <c r="AN12" s="647"/>
      <c r="AO12" s="705"/>
      <c r="AP12" s="638" t="s">
        <v>243</v>
      </c>
      <c r="AQ12" s="639"/>
      <c r="AR12" s="639"/>
      <c r="AS12" s="639"/>
      <c r="AT12" s="639"/>
      <c r="AU12" s="639"/>
      <c r="AV12" s="639"/>
      <c r="AW12" s="639"/>
      <c r="AX12" s="639"/>
      <c r="AY12" s="639"/>
      <c r="AZ12" s="639"/>
      <c r="BA12" s="639"/>
      <c r="BB12" s="639"/>
      <c r="BC12" s="639"/>
      <c r="BD12" s="639"/>
      <c r="BE12" s="639"/>
      <c r="BF12" s="640"/>
      <c r="BG12" s="641">
        <v>581314</v>
      </c>
      <c r="BH12" s="644"/>
      <c r="BI12" s="644"/>
      <c r="BJ12" s="644"/>
      <c r="BK12" s="644"/>
      <c r="BL12" s="644"/>
      <c r="BM12" s="644"/>
      <c r="BN12" s="645"/>
      <c r="BO12" s="703">
        <v>43.7</v>
      </c>
      <c r="BP12" s="703"/>
      <c r="BQ12" s="703"/>
      <c r="BR12" s="703"/>
      <c r="BS12" s="649" t="s">
        <v>121</v>
      </c>
      <c r="BT12" s="644"/>
      <c r="BU12" s="644"/>
      <c r="BV12" s="644"/>
      <c r="BW12" s="644"/>
      <c r="BX12" s="644"/>
      <c r="BY12" s="644"/>
      <c r="BZ12" s="644"/>
      <c r="CA12" s="644"/>
      <c r="CB12" s="684"/>
      <c r="CD12" s="685" t="s">
        <v>244</v>
      </c>
      <c r="CE12" s="682"/>
      <c r="CF12" s="682"/>
      <c r="CG12" s="682"/>
      <c r="CH12" s="682"/>
      <c r="CI12" s="682"/>
      <c r="CJ12" s="682"/>
      <c r="CK12" s="682"/>
      <c r="CL12" s="682"/>
      <c r="CM12" s="682"/>
      <c r="CN12" s="682"/>
      <c r="CO12" s="682"/>
      <c r="CP12" s="682"/>
      <c r="CQ12" s="683"/>
      <c r="CR12" s="641">
        <v>259391</v>
      </c>
      <c r="CS12" s="644"/>
      <c r="CT12" s="644"/>
      <c r="CU12" s="644"/>
      <c r="CV12" s="644"/>
      <c r="CW12" s="644"/>
      <c r="CX12" s="644"/>
      <c r="CY12" s="645"/>
      <c r="CZ12" s="703">
        <v>2.6</v>
      </c>
      <c r="DA12" s="703"/>
      <c r="DB12" s="703"/>
      <c r="DC12" s="703"/>
      <c r="DD12" s="649">
        <v>168085</v>
      </c>
      <c r="DE12" s="644"/>
      <c r="DF12" s="644"/>
      <c r="DG12" s="644"/>
      <c r="DH12" s="644"/>
      <c r="DI12" s="644"/>
      <c r="DJ12" s="644"/>
      <c r="DK12" s="644"/>
      <c r="DL12" s="644"/>
      <c r="DM12" s="644"/>
      <c r="DN12" s="644"/>
      <c r="DO12" s="644"/>
      <c r="DP12" s="645"/>
      <c r="DQ12" s="649">
        <v>73930</v>
      </c>
      <c r="DR12" s="644"/>
      <c r="DS12" s="644"/>
      <c r="DT12" s="644"/>
      <c r="DU12" s="644"/>
      <c r="DV12" s="644"/>
      <c r="DW12" s="644"/>
      <c r="DX12" s="644"/>
      <c r="DY12" s="644"/>
      <c r="DZ12" s="644"/>
      <c r="EA12" s="644"/>
      <c r="EB12" s="644"/>
      <c r="EC12" s="684"/>
    </row>
    <row r="13" spans="2:143" ht="11.25" customHeight="1">
      <c r="B13" s="638" t="s">
        <v>245</v>
      </c>
      <c r="C13" s="639"/>
      <c r="D13" s="639"/>
      <c r="E13" s="639"/>
      <c r="F13" s="639"/>
      <c r="G13" s="639"/>
      <c r="H13" s="639"/>
      <c r="I13" s="639"/>
      <c r="J13" s="639"/>
      <c r="K13" s="639"/>
      <c r="L13" s="639"/>
      <c r="M13" s="639"/>
      <c r="N13" s="639"/>
      <c r="O13" s="639"/>
      <c r="P13" s="639"/>
      <c r="Q13" s="640"/>
      <c r="R13" s="641">
        <v>1937</v>
      </c>
      <c r="S13" s="644"/>
      <c r="T13" s="644"/>
      <c r="U13" s="644"/>
      <c r="V13" s="644"/>
      <c r="W13" s="644"/>
      <c r="X13" s="644"/>
      <c r="Y13" s="645"/>
      <c r="Z13" s="703">
        <v>0</v>
      </c>
      <c r="AA13" s="703"/>
      <c r="AB13" s="703"/>
      <c r="AC13" s="703"/>
      <c r="AD13" s="704">
        <v>1937</v>
      </c>
      <c r="AE13" s="704"/>
      <c r="AF13" s="704"/>
      <c r="AG13" s="704"/>
      <c r="AH13" s="704"/>
      <c r="AI13" s="704"/>
      <c r="AJ13" s="704"/>
      <c r="AK13" s="704"/>
      <c r="AL13" s="646">
        <v>0</v>
      </c>
      <c r="AM13" s="647"/>
      <c r="AN13" s="647"/>
      <c r="AO13" s="705"/>
      <c r="AP13" s="638" t="s">
        <v>246</v>
      </c>
      <c r="AQ13" s="639"/>
      <c r="AR13" s="639"/>
      <c r="AS13" s="639"/>
      <c r="AT13" s="639"/>
      <c r="AU13" s="639"/>
      <c r="AV13" s="639"/>
      <c r="AW13" s="639"/>
      <c r="AX13" s="639"/>
      <c r="AY13" s="639"/>
      <c r="AZ13" s="639"/>
      <c r="BA13" s="639"/>
      <c r="BB13" s="639"/>
      <c r="BC13" s="639"/>
      <c r="BD13" s="639"/>
      <c r="BE13" s="639"/>
      <c r="BF13" s="640"/>
      <c r="BG13" s="641">
        <v>578367</v>
      </c>
      <c r="BH13" s="644"/>
      <c r="BI13" s="644"/>
      <c r="BJ13" s="644"/>
      <c r="BK13" s="644"/>
      <c r="BL13" s="644"/>
      <c r="BM13" s="644"/>
      <c r="BN13" s="645"/>
      <c r="BO13" s="703">
        <v>43.5</v>
      </c>
      <c r="BP13" s="703"/>
      <c r="BQ13" s="703"/>
      <c r="BR13" s="703"/>
      <c r="BS13" s="649" t="s">
        <v>121</v>
      </c>
      <c r="BT13" s="644"/>
      <c r="BU13" s="644"/>
      <c r="BV13" s="644"/>
      <c r="BW13" s="644"/>
      <c r="BX13" s="644"/>
      <c r="BY13" s="644"/>
      <c r="BZ13" s="644"/>
      <c r="CA13" s="644"/>
      <c r="CB13" s="684"/>
      <c r="CD13" s="685" t="s">
        <v>247</v>
      </c>
      <c r="CE13" s="682"/>
      <c r="CF13" s="682"/>
      <c r="CG13" s="682"/>
      <c r="CH13" s="682"/>
      <c r="CI13" s="682"/>
      <c r="CJ13" s="682"/>
      <c r="CK13" s="682"/>
      <c r="CL13" s="682"/>
      <c r="CM13" s="682"/>
      <c r="CN13" s="682"/>
      <c r="CO13" s="682"/>
      <c r="CP13" s="682"/>
      <c r="CQ13" s="683"/>
      <c r="CR13" s="641">
        <v>687073</v>
      </c>
      <c r="CS13" s="644"/>
      <c r="CT13" s="644"/>
      <c r="CU13" s="644"/>
      <c r="CV13" s="644"/>
      <c r="CW13" s="644"/>
      <c r="CX13" s="644"/>
      <c r="CY13" s="645"/>
      <c r="CZ13" s="703">
        <v>6.9</v>
      </c>
      <c r="DA13" s="703"/>
      <c r="DB13" s="703"/>
      <c r="DC13" s="703"/>
      <c r="DD13" s="649">
        <v>250788</v>
      </c>
      <c r="DE13" s="644"/>
      <c r="DF13" s="644"/>
      <c r="DG13" s="644"/>
      <c r="DH13" s="644"/>
      <c r="DI13" s="644"/>
      <c r="DJ13" s="644"/>
      <c r="DK13" s="644"/>
      <c r="DL13" s="644"/>
      <c r="DM13" s="644"/>
      <c r="DN13" s="644"/>
      <c r="DO13" s="644"/>
      <c r="DP13" s="645"/>
      <c r="DQ13" s="649">
        <v>429628</v>
      </c>
      <c r="DR13" s="644"/>
      <c r="DS13" s="644"/>
      <c r="DT13" s="644"/>
      <c r="DU13" s="644"/>
      <c r="DV13" s="644"/>
      <c r="DW13" s="644"/>
      <c r="DX13" s="644"/>
      <c r="DY13" s="644"/>
      <c r="DZ13" s="644"/>
      <c r="EA13" s="644"/>
      <c r="EB13" s="644"/>
      <c r="EC13" s="684"/>
    </row>
    <row r="14" spans="2:143" ht="11.25" customHeight="1">
      <c r="B14" s="638" t="s">
        <v>248</v>
      </c>
      <c r="C14" s="639"/>
      <c r="D14" s="639"/>
      <c r="E14" s="639"/>
      <c r="F14" s="639"/>
      <c r="G14" s="639"/>
      <c r="H14" s="639"/>
      <c r="I14" s="639"/>
      <c r="J14" s="639"/>
      <c r="K14" s="639"/>
      <c r="L14" s="639"/>
      <c r="M14" s="639"/>
      <c r="N14" s="639"/>
      <c r="O14" s="639"/>
      <c r="P14" s="639"/>
      <c r="Q14" s="640"/>
      <c r="R14" s="641" t="s">
        <v>121</v>
      </c>
      <c r="S14" s="644"/>
      <c r="T14" s="644"/>
      <c r="U14" s="644"/>
      <c r="V14" s="644"/>
      <c r="W14" s="644"/>
      <c r="X14" s="644"/>
      <c r="Y14" s="645"/>
      <c r="Z14" s="703" t="s">
        <v>121</v>
      </c>
      <c r="AA14" s="703"/>
      <c r="AB14" s="703"/>
      <c r="AC14" s="703"/>
      <c r="AD14" s="704" t="s">
        <v>224</v>
      </c>
      <c r="AE14" s="704"/>
      <c r="AF14" s="704"/>
      <c r="AG14" s="704"/>
      <c r="AH14" s="704"/>
      <c r="AI14" s="704"/>
      <c r="AJ14" s="704"/>
      <c r="AK14" s="704"/>
      <c r="AL14" s="646" t="s">
        <v>121</v>
      </c>
      <c r="AM14" s="647"/>
      <c r="AN14" s="647"/>
      <c r="AO14" s="705"/>
      <c r="AP14" s="638" t="s">
        <v>249</v>
      </c>
      <c r="AQ14" s="639"/>
      <c r="AR14" s="639"/>
      <c r="AS14" s="639"/>
      <c r="AT14" s="639"/>
      <c r="AU14" s="639"/>
      <c r="AV14" s="639"/>
      <c r="AW14" s="639"/>
      <c r="AX14" s="639"/>
      <c r="AY14" s="639"/>
      <c r="AZ14" s="639"/>
      <c r="BA14" s="639"/>
      <c r="BB14" s="639"/>
      <c r="BC14" s="639"/>
      <c r="BD14" s="639"/>
      <c r="BE14" s="639"/>
      <c r="BF14" s="640"/>
      <c r="BG14" s="641">
        <v>64122</v>
      </c>
      <c r="BH14" s="644"/>
      <c r="BI14" s="644"/>
      <c r="BJ14" s="644"/>
      <c r="BK14" s="644"/>
      <c r="BL14" s="644"/>
      <c r="BM14" s="644"/>
      <c r="BN14" s="645"/>
      <c r="BO14" s="703">
        <v>4.8</v>
      </c>
      <c r="BP14" s="703"/>
      <c r="BQ14" s="703"/>
      <c r="BR14" s="703"/>
      <c r="BS14" s="649" t="s">
        <v>121</v>
      </c>
      <c r="BT14" s="644"/>
      <c r="BU14" s="644"/>
      <c r="BV14" s="644"/>
      <c r="BW14" s="644"/>
      <c r="BX14" s="644"/>
      <c r="BY14" s="644"/>
      <c r="BZ14" s="644"/>
      <c r="CA14" s="644"/>
      <c r="CB14" s="684"/>
      <c r="CD14" s="685" t="s">
        <v>250</v>
      </c>
      <c r="CE14" s="682"/>
      <c r="CF14" s="682"/>
      <c r="CG14" s="682"/>
      <c r="CH14" s="682"/>
      <c r="CI14" s="682"/>
      <c r="CJ14" s="682"/>
      <c r="CK14" s="682"/>
      <c r="CL14" s="682"/>
      <c r="CM14" s="682"/>
      <c r="CN14" s="682"/>
      <c r="CO14" s="682"/>
      <c r="CP14" s="682"/>
      <c r="CQ14" s="683"/>
      <c r="CR14" s="641">
        <v>340650</v>
      </c>
      <c r="CS14" s="644"/>
      <c r="CT14" s="644"/>
      <c r="CU14" s="644"/>
      <c r="CV14" s="644"/>
      <c r="CW14" s="644"/>
      <c r="CX14" s="644"/>
      <c r="CY14" s="645"/>
      <c r="CZ14" s="703">
        <v>3.4</v>
      </c>
      <c r="DA14" s="703"/>
      <c r="DB14" s="703"/>
      <c r="DC14" s="703"/>
      <c r="DD14" s="649">
        <v>38596</v>
      </c>
      <c r="DE14" s="644"/>
      <c r="DF14" s="644"/>
      <c r="DG14" s="644"/>
      <c r="DH14" s="644"/>
      <c r="DI14" s="644"/>
      <c r="DJ14" s="644"/>
      <c r="DK14" s="644"/>
      <c r="DL14" s="644"/>
      <c r="DM14" s="644"/>
      <c r="DN14" s="644"/>
      <c r="DO14" s="644"/>
      <c r="DP14" s="645"/>
      <c r="DQ14" s="649">
        <v>298077</v>
      </c>
      <c r="DR14" s="644"/>
      <c r="DS14" s="644"/>
      <c r="DT14" s="644"/>
      <c r="DU14" s="644"/>
      <c r="DV14" s="644"/>
      <c r="DW14" s="644"/>
      <c r="DX14" s="644"/>
      <c r="DY14" s="644"/>
      <c r="DZ14" s="644"/>
      <c r="EA14" s="644"/>
      <c r="EB14" s="644"/>
      <c r="EC14" s="684"/>
    </row>
    <row r="15" spans="2:143" ht="11.25" customHeight="1">
      <c r="B15" s="638" t="s">
        <v>251</v>
      </c>
      <c r="C15" s="639"/>
      <c r="D15" s="639"/>
      <c r="E15" s="639"/>
      <c r="F15" s="639"/>
      <c r="G15" s="639"/>
      <c r="H15" s="639"/>
      <c r="I15" s="639"/>
      <c r="J15" s="639"/>
      <c r="K15" s="639"/>
      <c r="L15" s="639"/>
      <c r="M15" s="639"/>
      <c r="N15" s="639"/>
      <c r="O15" s="639"/>
      <c r="P15" s="639"/>
      <c r="Q15" s="640"/>
      <c r="R15" s="641">
        <v>21033</v>
      </c>
      <c r="S15" s="644"/>
      <c r="T15" s="644"/>
      <c r="U15" s="644"/>
      <c r="V15" s="644"/>
      <c r="W15" s="644"/>
      <c r="X15" s="644"/>
      <c r="Y15" s="645"/>
      <c r="Z15" s="703">
        <v>0.2</v>
      </c>
      <c r="AA15" s="703"/>
      <c r="AB15" s="703"/>
      <c r="AC15" s="703"/>
      <c r="AD15" s="704">
        <v>21033</v>
      </c>
      <c r="AE15" s="704"/>
      <c r="AF15" s="704"/>
      <c r="AG15" s="704"/>
      <c r="AH15" s="704"/>
      <c r="AI15" s="704"/>
      <c r="AJ15" s="704"/>
      <c r="AK15" s="704"/>
      <c r="AL15" s="646">
        <v>0.3</v>
      </c>
      <c r="AM15" s="647"/>
      <c r="AN15" s="647"/>
      <c r="AO15" s="705"/>
      <c r="AP15" s="638" t="s">
        <v>252</v>
      </c>
      <c r="AQ15" s="639"/>
      <c r="AR15" s="639"/>
      <c r="AS15" s="639"/>
      <c r="AT15" s="639"/>
      <c r="AU15" s="639"/>
      <c r="AV15" s="639"/>
      <c r="AW15" s="639"/>
      <c r="AX15" s="639"/>
      <c r="AY15" s="639"/>
      <c r="AZ15" s="639"/>
      <c r="BA15" s="639"/>
      <c r="BB15" s="639"/>
      <c r="BC15" s="639"/>
      <c r="BD15" s="639"/>
      <c r="BE15" s="639"/>
      <c r="BF15" s="640"/>
      <c r="BG15" s="641">
        <v>87302</v>
      </c>
      <c r="BH15" s="644"/>
      <c r="BI15" s="644"/>
      <c r="BJ15" s="644"/>
      <c r="BK15" s="644"/>
      <c r="BL15" s="644"/>
      <c r="BM15" s="644"/>
      <c r="BN15" s="645"/>
      <c r="BO15" s="703">
        <v>6.6</v>
      </c>
      <c r="BP15" s="703"/>
      <c r="BQ15" s="703"/>
      <c r="BR15" s="703"/>
      <c r="BS15" s="649" t="s">
        <v>121</v>
      </c>
      <c r="BT15" s="644"/>
      <c r="BU15" s="644"/>
      <c r="BV15" s="644"/>
      <c r="BW15" s="644"/>
      <c r="BX15" s="644"/>
      <c r="BY15" s="644"/>
      <c r="BZ15" s="644"/>
      <c r="CA15" s="644"/>
      <c r="CB15" s="684"/>
      <c r="CD15" s="685" t="s">
        <v>253</v>
      </c>
      <c r="CE15" s="682"/>
      <c r="CF15" s="682"/>
      <c r="CG15" s="682"/>
      <c r="CH15" s="682"/>
      <c r="CI15" s="682"/>
      <c r="CJ15" s="682"/>
      <c r="CK15" s="682"/>
      <c r="CL15" s="682"/>
      <c r="CM15" s="682"/>
      <c r="CN15" s="682"/>
      <c r="CO15" s="682"/>
      <c r="CP15" s="682"/>
      <c r="CQ15" s="683"/>
      <c r="CR15" s="641">
        <v>735562</v>
      </c>
      <c r="CS15" s="644"/>
      <c r="CT15" s="644"/>
      <c r="CU15" s="644"/>
      <c r="CV15" s="644"/>
      <c r="CW15" s="644"/>
      <c r="CX15" s="644"/>
      <c r="CY15" s="645"/>
      <c r="CZ15" s="703">
        <v>7.4</v>
      </c>
      <c r="DA15" s="703"/>
      <c r="DB15" s="703"/>
      <c r="DC15" s="703"/>
      <c r="DD15" s="649">
        <v>49665</v>
      </c>
      <c r="DE15" s="644"/>
      <c r="DF15" s="644"/>
      <c r="DG15" s="644"/>
      <c r="DH15" s="644"/>
      <c r="DI15" s="644"/>
      <c r="DJ15" s="644"/>
      <c r="DK15" s="644"/>
      <c r="DL15" s="644"/>
      <c r="DM15" s="644"/>
      <c r="DN15" s="644"/>
      <c r="DO15" s="644"/>
      <c r="DP15" s="645"/>
      <c r="DQ15" s="649">
        <v>688107</v>
      </c>
      <c r="DR15" s="644"/>
      <c r="DS15" s="644"/>
      <c r="DT15" s="644"/>
      <c r="DU15" s="644"/>
      <c r="DV15" s="644"/>
      <c r="DW15" s="644"/>
      <c r="DX15" s="644"/>
      <c r="DY15" s="644"/>
      <c r="DZ15" s="644"/>
      <c r="EA15" s="644"/>
      <c r="EB15" s="644"/>
      <c r="EC15" s="684"/>
    </row>
    <row r="16" spans="2:143" ht="11.25" customHeight="1">
      <c r="B16" s="638" t="s">
        <v>254</v>
      </c>
      <c r="C16" s="639"/>
      <c r="D16" s="639"/>
      <c r="E16" s="639"/>
      <c r="F16" s="639"/>
      <c r="G16" s="639"/>
      <c r="H16" s="639"/>
      <c r="I16" s="639"/>
      <c r="J16" s="639"/>
      <c r="K16" s="639"/>
      <c r="L16" s="639"/>
      <c r="M16" s="639"/>
      <c r="N16" s="639"/>
      <c r="O16" s="639"/>
      <c r="P16" s="639"/>
      <c r="Q16" s="640"/>
      <c r="R16" s="641" t="s">
        <v>121</v>
      </c>
      <c r="S16" s="644"/>
      <c r="T16" s="644"/>
      <c r="U16" s="644"/>
      <c r="V16" s="644"/>
      <c r="W16" s="644"/>
      <c r="X16" s="644"/>
      <c r="Y16" s="645"/>
      <c r="Z16" s="703" t="s">
        <v>121</v>
      </c>
      <c r="AA16" s="703"/>
      <c r="AB16" s="703"/>
      <c r="AC16" s="703"/>
      <c r="AD16" s="704" t="s">
        <v>224</v>
      </c>
      <c r="AE16" s="704"/>
      <c r="AF16" s="704"/>
      <c r="AG16" s="704"/>
      <c r="AH16" s="704"/>
      <c r="AI16" s="704"/>
      <c r="AJ16" s="704"/>
      <c r="AK16" s="704"/>
      <c r="AL16" s="646" t="s">
        <v>164</v>
      </c>
      <c r="AM16" s="647"/>
      <c r="AN16" s="647"/>
      <c r="AO16" s="705"/>
      <c r="AP16" s="638" t="s">
        <v>255</v>
      </c>
      <c r="AQ16" s="639"/>
      <c r="AR16" s="639"/>
      <c r="AS16" s="639"/>
      <c r="AT16" s="639"/>
      <c r="AU16" s="639"/>
      <c r="AV16" s="639"/>
      <c r="AW16" s="639"/>
      <c r="AX16" s="639"/>
      <c r="AY16" s="639"/>
      <c r="AZ16" s="639"/>
      <c r="BA16" s="639"/>
      <c r="BB16" s="639"/>
      <c r="BC16" s="639"/>
      <c r="BD16" s="639"/>
      <c r="BE16" s="639"/>
      <c r="BF16" s="640"/>
      <c r="BG16" s="641" t="s">
        <v>224</v>
      </c>
      <c r="BH16" s="644"/>
      <c r="BI16" s="644"/>
      <c r="BJ16" s="644"/>
      <c r="BK16" s="644"/>
      <c r="BL16" s="644"/>
      <c r="BM16" s="644"/>
      <c r="BN16" s="645"/>
      <c r="BO16" s="703" t="s">
        <v>121</v>
      </c>
      <c r="BP16" s="703"/>
      <c r="BQ16" s="703"/>
      <c r="BR16" s="703"/>
      <c r="BS16" s="649" t="s">
        <v>121</v>
      </c>
      <c r="BT16" s="644"/>
      <c r="BU16" s="644"/>
      <c r="BV16" s="644"/>
      <c r="BW16" s="644"/>
      <c r="BX16" s="644"/>
      <c r="BY16" s="644"/>
      <c r="BZ16" s="644"/>
      <c r="CA16" s="644"/>
      <c r="CB16" s="684"/>
      <c r="CD16" s="685" t="s">
        <v>256</v>
      </c>
      <c r="CE16" s="682"/>
      <c r="CF16" s="682"/>
      <c r="CG16" s="682"/>
      <c r="CH16" s="682"/>
      <c r="CI16" s="682"/>
      <c r="CJ16" s="682"/>
      <c r="CK16" s="682"/>
      <c r="CL16" s="682"/>
      <c r="CM16" s="682"/>
      <c r="CN16" s="682"/>
      <c r="CO16" s="682"/>
      <c r="CP16" s="682"/>
      <c r="CQ16" s="683"/>
      <c r="CR16" s="641">
        <v>70224</v>
      </c>
      <c r="CS16" s="644"/>
      <c r="CT16" s="644"/>
      <c r="CU16" s="644"/>
      <c r="CV16" s="644"/>
      <c r="CW16" s="644"/>
      <c r="CX16" s="644"/>
      <c r="CY16" s="645"/>
      <c r="CZ16" s="703">
        <v>0.7</v>
      </c>
      <c r="DA16" s="703"/>
      <c r="DB16" s="703"/>
      <c r="DC16" s="703"/>
      <c r="DD16" s="649" t="s">
        <v>121</v>
      </c>
      <c r="DE16" s="644"/>
      <c r="DF16" s="644"/>
      <c r="DG16" s="644"/>
      <c r="DH16" s="644"/>
      <c r="DI16" s="644"/>
      <c r="DJ16" s="644"/>
      <c r="DK16" s="644"/>
      <c r="DL16" s="644"/>
      <c r="DM16" s="644"/>
      <c r="DN16" s="644"/>
      <c r="DO16" s="644"/>
      <c r="DP16" s="645"/>
      <c r="DQ16" s="649">
        <v>16702</v>
      </c>
      <c r="DR16" s="644"/>
      <c r="DS16" s="644"/>
      <c r="DT16" s="644"/>
      <c r="DU16" s="644"/>
      <c r="DV16" s="644"/>
      <c r="DW16" s="644"/>
      <c r="DX16" s="644"/>
      <c r="DY16" s="644"/>
      <c r="DZ16" s="644"/>
      <c r="EA16" s="644"/>
      <c r="EB16" s="644"/>
      <c r="EC16" s="684"/>
    </row>
    <row r="17" spans="2:133" ht="11.25" customHeight="1">
      <c r="B17" s="638" t="s">
        <v>257</v>
      </c>
      <c r="C17" s="639"/>
      <c r="D17" s="639"/>
      <c r="E17" s="639"/>
      <c r="F17" s="639"/>
      <c r="G17" s="639"/>
      <c r="H17" s="639"/>
      <c r="I17" s="639"/>
      <c r="J17" s="639"/>
      <c r="K17" s="639"/>
      <c r="L17" s="639"/>
      <c r="M17" s="639"/>
      <c r="N17" s="639"/>
      <c r="O17" s="639"/>
      <c r="P17" s="639"/>
      <c r="Q17" s="640"/>
      <c r="R17" s="641">
        <v>4548</v>
      </c>
      <c r="S17" s="644"/>
      <c r="T17" s="644"/>
      <c r="U17" s="644"/>
      <c r="V17" s="644"/>
      <c r="W17" s="644"/>
      <c r="X17" s="644"/>
      <c r="Y17" s="645"/>
      <c r="Z17" s="703">
        <v>0</v>
      </c>
      <c r="AA17" s="703"/>
      <c r="AB17" s="703"/>
      <c r="AC17" s="703"/>
      <c r="AD17" s="704">
        <v>4548</v>
      </c>
      <c r="AE17" s="704"/>
      <c r="AF17" s="704"/>
      <c r="AG17" s="704"/>
      <c r="AH17" s="704"/>
      <c r="AI17" s="704"/>
      <c r="AJ17" s="704"/>
      <c r="AK17" s="704"/>
      <c r="AL17" s="646">
        <v>0.1</v>
      </c>
      <c r="AM17" s="647"/>
      <c r="AN17" s="647"/>
      <c r="AO17" s="705"/>
      <c r="AP17" s="638" t="s">
        <v>258</v>
      </c>
      <c r="AQ17" s="639"/>
      <c r="AR17" s="639"/>
      <c r="AS17" s="639"/>
      <c r="AT17" s="639"/>
      <c r="AU17" s="639"/>
      <c r="AV17" s="639"/>
      <c r="AW17" s="639"/>
      <c r="AX17" s="639"/>
      <c r="AY17" s="639"/>
      <c r="AZ17" s="639"/>
      <c r="BA17" s="639"/>
      <c r="BB17" s="639"/>
      <c r="BC17" s="639"/>
      <c r="BD17" s="639"/>
      <c r="BE17" s="639"/>
      <c r="BF17" s="640"/>
      <c r="BG17" s="641" t="s">
        <v>238</v>
      </c>
      <c r="BH17" s="644"/>
      <c r="BI17" s="644"/>
      <c r="BJ17" s="644"/>
      <c r="BK17" s="644"/>
      <c r="BL17" s="644"/>
      <c r="BM17" s="644"/>
      <c r="BN17" s="645"/>
      <c r="BO17" s="703" t="s">
        <v>224</v>
      </c>
      <c r="BP17" s="703"/>
      <c r="BQ17" s="703"/>
      <c r="BR17" s="703"/>
      <c r="BS17" s="649" t="s">
        <v>121</v>
      </c>
      <c r="BT17" s="644"/>
      <c r="BU17" s="644"/>
      <c r="BV17" s="644"/>
      <c r="BW17" s="644"/>
      <c r="BX17" s="644"/>
      <c r="BY17" s="644"/>
      <c r="BZ17" s="644"/>
      <c r="CA17" s="644"/>
      <c r="CB17" s="684"/>
      <c r="CD17" s="685" t="s">
        <v>259</v>
      </c>
      <c r="CE17" s="682"/>
      <c r="CF17" s="682"/>
      <c r="CG17" s="682"/>
      <c r="CH17" s="682"/>
      <c r="CI17" s="682"/>
      <c r="CJ17" s="682"/>
      <c r="CK17" s="682"/>
      <c r="CL17" s="682"/>
      <c r="CM17" s="682"/>
      <c r="CN17" s="682"/>
      <c r="CO17" s="682"/>
      <c r="CP17" s="682"/>
      <c r="CQ17" s="683"/>
      <c r="CR17" s="641">
        <v>1245183</v>
      </c>
      <c r="CS17" s="644"/>
      <c r="CT17" s="644"/>
      <c r="CU17" s="644"/>
      <c r="CV17" s="644"/>
      <c r="CW17" s="644"/>
      <c r="CX17" s="644"/>
      <c r="CY17" s="645"/>
      <c r="CZ17" s="703">
        <v>12.4</v>
      </c>
      <c r="DA17" s="703"/>
      <c r="DB17" s="703"/>
      <c r="DC17" s="703"/>
      <c r="DD17" s="649" t="s">
        <v>121</v>
      </c>
      <c r="DE17" s="644"/>
      <c r="DF17" s="644"/>
      <c r="DG17" s="644"/>
      <c r="DH17" s="644"/>
      <c r="DI17" s="644"/>
      <c r="DJ17" s="644"/>
      <c r="DK17" s="644"/>
      <c r="DL17" s="644"/>
      <c r="DM17" s="644"/>
      <c r="DN17" s="644"/>
      <c r="DO17" s="644"/>
      <c r="DP17" s="645"/>
      <c r="DQ17" s="649">
        <v>1204702</v>
      </c>
      <c r="DR17" s="644"/>
      <c r="DS17" s="644"/>
      <c r="DT17" s="644"/>
      <c r="DU17" s="644"/>
      <c r="DV17" s="644"/>
      <c r="DW17" s="644"/>
      <c r="DX17" s="644"/>
      <c r="DY17" s="644"/>
      <c r="DZ17" s="644"/>
      <c r="EA17" s="644"/>
      <c r="EB17" s="644"/>
      <c r="EC17" s="684"/>
    </row>
    <row r="18" spans="2:133" ht="11.25" customHeight="1">
      <c r="B18" s="638" t="s">
        <v>260</v>
      </c>
      <c r="C18" s="639"/>
      <c r="D18" s="639"/>
      <c r="E18" s="639"/>
      <c r="F18" s="639"/>
      <c r="G18" s="639"/>
      <c r="H18" s="639"/>
      <c r="I18" s="639"/>
      <c r="J18" s="639"/>
      <c r="K18" s="639"/>
      <c r="L18" s="639"/>
      <c r="M18" s="639"/>
      <c r="N18" s="639"/>
      <c r="O18" s="639"/>
      <c r="P18" s="639"/>
      <c r="Q18" s="640"/>
      <c r="R18" s="641">
        <v>5281077</v>
      </c>
      <c r="S18" s="644"/>
      <c r="T18" s="644"/>
      <c r="U18" s="644"/>
      <c r="V18" s="644"/>
      <c r="W18" s="644"/>
      <c r="X18" s="644"/>
      <c r="Y18" s="645"/>
      <c r="Z18" s="703">
        <v>49.6</v>
      </c>
      <c r="AA18" s="703"/>
      <c r="AB18" s="703"/>
      <c r="AC18" s="703"/>
      <c r="AD18" s="704">
        <v>4953655</v>
      </c>
      <c r="AE18" s="704"/>
      <c r="AF18" s="704"/>
      <c r="AG18" s="704"/>
      <c r="AH18" s="704"/>
      <c r="AI18" s="704"/>
      <c r="AJ18" s="704"/>
      <c r="AK18" s="704"/>
      <c r="AL18" s="646">
        <v>74.2</v>
      </c>
      <c r="AM18" s="647"/>
      <c r="AN18" s="647"/>
      <c r="AO18" s="705"/>
      <c r="AP18" s="638" t="s">
        <v>261</v>
      </c>
      <c r="AQ18" s="639"/>
      <c r="AR18" s="639"/>
      <c r="AS18" s="639"/>
      <c r="AT18" s="639"/>
      <c r="AU18" s="639"/>
      <c r="AV18" s="639"/>
      <c r="AW18" s="639"/>
      <c r="AX18" s="639"/>
      <c r="AY18" s="639"/>
      <c r="AZ18" s="639"/>
      <c r="BA18" s="639"/>
      <c r="BB18" s="639"/>
      <c r="BC18" s="639"/>
      <c r="BD18" s="639"/>
      <c r="BE18" s="639"/>
      <c r="BF18" s="640"/>
      <c r="BG18" s="641" t="s">
        <v>224</v>
      </c>
      <c r="BH18" s="644"/>
      <c r="BI18" s="644"/>
      <c r="BJ18" s="644"/>
      <c r="BK18" s="644"/>
      <c r="BL18" s="644"/>
      <c r="BM18" s="644"/>
      <c r="BN18" s="645"/>
      <c r="BO18" s="703" t="s">
        <v>121</v>
      </c>
      <c r="BP18" s="703"/>
      <c r="BQ18" s="703"/>
      <c r="BR18" s="703"/>
      <c r="BS18" s="649" t="s">
        <v>121</v>
      </c>
      <c r="BT18" s="644"/>
      <c r="BU18" s="644"/>
      <c r="BV18" s="644"/>
      <c r="BW18" s="644"/>
      <c r="BX18" s="644"/>
      <c r="BY18" s="644"/>
      <c r="BZ18" s="644"/>
      <c r="CA18" s="644"/>
      <c r="CB18" s="684"/>
      <c r="CD18" s="685" t="s">
        <v>262</v>
      </c>
      <c r="CE18" s="682"/>
      <c r="CF18" s="682"/>
      <c r="CG18" s="682"/>
      <c r="CH18" s="682"/>
      <c r="CI18" s="682"/>
      <c r="CJ18" s="682"/>
      <c r="CK18" s="682"/>
      <c r="CL18" s="682"/>
      <c r="CM18" s="682"/>
      <c r="CN18" s="682"/>
      <c r="CO18" s="682"/>
      <c r="CP18" s="682"/>
      <c r="CQ18" s="683"/>
      <c r="CR18" s="641" t="s">
        <v>224</v>
      </c>
      <c r="CS18" s="644"/>
      <c r="CT18" s="644"/>
      <c r="CU18" s="644"/>
      <c r="CV18" s="644"/>
      <c r="CW18" s="644"/>
      <c r="CX18" s="644"/>
      <c r="CY18" s="645"/>
      <c r="CZ18" s="703" t="s">
        <v>121</v>
      </c>
      <c r="DA18" s="703"/>
      <c r="DB18" s="703"/>
      <c r="DC18" s="703"/>
      <c r="DD18" s="649" t="s">
        <v>224</v>
      </c>
      <c r="DE18" s="644"/>
      <c r="DF18" s="644"/>
      <c r="DG18" s="644"/>
      <c r="DH18" s="644"/>
      <c r="DI18" s="644"/>
      <c r="DJ18" s="644"/>
      <c r="DK18" s="644"/>
      <c r="DL18" s="644"/>
      <c r="DM18" s="644"/>
      <c r="DN18" s="644"/>
      <c r="DO18" s="644"/>
      <c r="DP18" s="645"/>
      <c r="DQ18" s="649" t="s">
        <v>121</v>
      </c>
      <c r="DR18" s="644"/>
      <c r="DS18" s="644"/>
      <c r="DT18" s="644"/>
      <c r="DU18" s="644"/>
      <c r="DV18" s="644"/>
      <c r="DW18" s="644"/>
      <c r="DX18" s="644"/>
      <c r="DY18" s="644"/>
      <c r="DZ18" s="644"/>
      <c r="EA18" s="644"/>
      <c r="EB18" s="644"/>
      <c r="EC18" s="684"/>
    </row>
    <row r="19" spans="2:133" ht="11.25" customHeight="1">
      <c r="B19" s="638" t="s">
        <v>263</v>
      </c>
      <c r="C19" s="639"/>
      <c r="D19" s="639"/>
      <c r="E19" s="639"/>
      <c r="F19" s="639"/>
      <c r="G19" s="639"/>
      <c r="H19" s="639"/>
      <c r="I19" s="639"/>
      <c r="J19" s="639"/>
      <c r="K19" s="639"/>
      <c r="L19" s="639"/>
      <c r="M19" s="639"/>
      <c r="N19" s="639"/>
      <c r="O19" s="639"/>
      <c r="P19" s="639"/>
      <c r="Q19" s="640"/>
      <c r="R19" s="641">
        <v>4953655</v>
      </c>
      <c r="S19" s="644"/>
      <c r="T19" s="644"/>
      <c r="U19" s="644"/>
      <c r="V19" s="644"/>
      <c r="W19" s="644"/>
      <c r="X19" s="644"/>
      <c r="Y19" s="645"/>
      <c r="Z19" s="703">
        <v>46.5</v>
      </c>
      <c r="AA19" s="703"/>
      <c r="AB19" s="703"/>
      <c r="AC19" s="703"/>
      <c r="AD19" s="704">
        <v>4953655</v>
      </c>
      <c r="AE19" s="704"/>
      <c r="AF19" s="704"/>
      <c r="AG19" s="704"/>
      <c r="AH19" s="704"/>
      <c r="AI19" s="704"/>
      <c r="AJ19" s="704"/>
      <c r="AK19" s="704"/>
      <c r="AL19" s="646">
        <v>74.2</v>
      </c>
      <c r="AM19" s="647"/>
      <c r="AN19" s="647"/>
      <c r="AO19" s="705"/>
      <c r="AP19" s="638" t="s">
        <v>264</v>
      </c>
      <c r="AQ19" s="639"/>
      <c r="AR19" s="639"/>
      <c r="AS19" s="639"/>
      <c r="AT19" s="639"/>
      <c r="AU19" s="639"/>
      <c r="AV19" s="639"/>
      <c r="AW19" s="639"/>
      <c r="AX19" s="639"/>
      <c r="AY19" s="639"/>
      <c r="AZ19" s="639"/>
      <c r="BA19" s="639"/>
      <c r="BB19" s="639"/>
      <c r="BC19" s="639"/>
      <c r="BD19" s="639"/>
      <c r="BE19" s="639"/>
      <c r="BF19" s="640"/>
      <c r="BG19" s="641" t="s">
        <v>121</v>
      </c>
      <c r="BH19" s="644"/>
      <c r="BI19" s="644"/>
      <c r="BJ19" s="644"/>
      <c r="BK19" s="644"/>
      <c r="BL19" s="644"/>
      <c r="BM19" s="644"/>
      <c r="BN19" s="645"/>
      <c r="BO19" s="703" t="s">
        <v>224</v>
      </c>
      <c r="BP19" s="703"/>
      <c r="BQ19" s="703"/>
      <c r="BR19" s="703"/>
      <c r="BS19" s="649" t="s">
        <v>121</v>
      </c>
      <c r="BT19" s="644"/>
      <c r="BU19" s="644"/>
      <c r="BV19" s="644"/>
      <c r="BW19" s="644"/>
      <c r="BX19" s="644"/>
      <c r="BY19" s="644"/>
      <c r="BZ19" s="644"/>
      <c r="CA19" s="644"/>
      <c r="CB19" s="684"/>
      <c r="CD19" s="685" t="s">
        <v>265</v>
      </c>
      <c r="CE19" s="682"/>
      <c r="CF19" s="682"/>
      <c r="CG19" s="682"/>
      <c r="CH19" s="682"/>
      <c r="CI19" s="682"/>
      <c r="CJ19" s="682"/>
      <c r="CK19" s="682"/>
      <c r="CL19" s="682"/>
      <c r="CM19" s="682"/>
      <c r="CN19" s="682"/>
      <c r="CO19" s="682"/>
      <c r="CP19" s="682"/>
      <c r="CQ19" s="683"/>
      <c r="CR19" s="641" t="s">
        <v>224</v>
      </c>
      <c r="CS19" s="644"/>
      <c r="CT19" s="644"/>
      <c r="CU19" s="644"/>
      <c r="CV19" s="644"/>
      <c r="CW19" s="644"/>
      <c r="CX19" s="644"/>
      <c r="CY19" s="645"/>
      <c r="CZ19" s="703" t="s">
        <v>121</v>
      </c>
      <c r="DA19" s="703"/>
      <c r="DB19" s="703"/>
      <c r="DC19" s="703"/>
      <c r="DD19" s="649" t="s">
        <v>121</v>
      </c>
      <c r="DE19" s="644"/>
      <c r="DF19" s="644"/>
      <c r="DG19" s="644"/>
      <c r="DH19" s="644"/>
      <c r="DI19" s="644"/>
      <c r="DJ19" s="644"/>
      <c r="DK19" s="644"/>
      <c r="DL19" s="644"/>
      <c r="DM19" s="644"/>
      <c r="DN19" s="644"/>
      <c r="DO19" s="644"/>
      <c r="DP19" s="645"/>
      <c r="DQ19" s="649" t="s">
        <v>164</v>
      </c>
      <c r="DR19" s="644"/>
      <c r="DS19" s="644"/>
      <c r="DT19" s="644"/>
      <c r="DU19" s="644"/>
      <c r="DV19" s="644"/>
      <c r="DW19" s="644"/>
      <c r="DX19" s="644"/>
      <c r="DY19" s="644"/>
      <c r="DZ19" s="644"/>
      <c r="EA19" s="644"/>
      <c r="EB19" s="644"/>
      <c r="EC19" s="684"/>
    </row>
    <row r="20" spans="2:133" ht="11.25" customHeight="1">
      <c r="B20" s="638" t="s">
        <v>266</v>
      </c>
      <c r="C20" s="639"/>
      <c r="D20" s="639"/>
      <c r="E20" s="639"/>
      <c r="F20" s="639"/>
      <c r="G20" s="639"/>
      <c r="H20" s="639"/>
      <c r="I20" s="639"/>
      <c r="J20" s="639"/>
      <c r="K20" s="639"/>
      <c r="L20" s="639"/>
      <c r="M20" s="639"/>
      <c r="N20" s="639"/>
      <c r="O20" s="639"/>
      <c r="P20" s="639"/>
      <c r="Q20" s="640"/>
      <c r="R20" s="641">
        <v>327422</v>
      </c>
      <c r="S20" s="644"/>
      <c r="T20" s="644"/>
      <c r="U20" s="644"/>
      <c r="V20" s="644"/>
      <c r="W20" s="644"/>
      <c r="X20" s="644"/>
      <c r="Y20" s="645"/>
      <c r="Z20" s="703">
        <v>3.1</v>
      </c>
      <c r="AA20" s="703"/>
      <c r="AB20" s="703"/>
      <c r="AC20" s="703"/>
      <c r="AD20" s="704" t="s">
        <v>121</v>
      </c>
      <c r="AE20" s="704"/>
      <c r="AF20" s="704"/>
      <c r="AG20" s="704"/>
      <c r="AH20" s="704"/>
      <c r="AI20" s="704"/>
      <c r="AJ20" s="704"/>
      <c r="AK20" s="704"/>
      <c r="AL20" s="646" t="s">
        <v>224</v>
      </c>
      <c r="AM20" s="647"/>
      <c r="AN20" s="647"/>
      <c r="AO20" s="705"/>
      <c r="AP20" s="638" t="s">
        <v>267</v>
      </c>
      <c r="AQ20" s="639"/>
      <c r="AR20" s="639"/>
      <c r="AS20" s="639"/>
      <c r="AT20" s="639"/>
      <c r="AU20" s="639"/>
      <c r="AV20" s="639"/>
      <c r="AW20" s="639"/>
      <c r="AX20" s="639"/>
      <c r="AY20" s="639"/>
      <c r="AZ20" s="639"/>
      <c r="BA20" s="639"/>
      <c r="BB20" s="639"/>
      <c r="BC20" s="639"/>
      <c r="BD20" s="639"/>
      <c r="BE20" s="639"/>
      <c r="BF20" s="640"/>
      <c r="BG20" s="641" t="s">
        <v>224</v>
      </c>
      <c r="BH20" s="644"/>
      <c r="BI20" s="644"/>
      <c r="BJ20" s="644"/>
      <c r="BK20" s="644"/>
      <c r="BL20" s="644"/>
      <c r="BM20" s="644"/>
      <c r="BN20" s="645"/>
      <c r="BO20" s="703" t="s">
        <v>121</v>
      </c>
      <c r="BP20" s="703"/>
      <c r="BQ20" s="703"/>
      <c r="BR20" s="703"/>
      <c r="BS20" s="649" t="s">
        <v>164</v>
      </c>
      <c r="BT20" s="644"/>
      <c r="BU20" s="644"/>
      <c r="BV20" s="644"/>
      <c r="BW20" s="644"/>
      <c r="BX20" s="644"/>
      <c r="BY20" s="644"/>
      <c r="BZ20" s="644"/>
      <c r="CA20" s="644"/>
      <c r="CB20" s="684"/>
      <c r="CD20" s="685" t="s">
        <v>268</v>
      </c>
      <c r="CE20" s="682"/>
      <c r="CF20" s="682"/>
      <c r="CG20" s="682"/>
      <c r="CH20" s="682"/>
      <c r="CI20" s="682"/>
      <c r="CJ20" s="682"/>
      <c r="CK20" s="682"/>
      <c r="CL20" s="682"/>
      <c r="CM20" s="682"/>
      <c r="CN20" s="682"/>
      <c r="CO20" s="682"/>
      <c r="CP20" s="682"/>
      <c r="CQ20" s="683"/>
      <c r="CR20" s="641">
        <v>10005800</v>
      </c>
      <c r="CS20" s="644"/>
      <c r="CT20" s="644"/>
      <c r="CU20" s="644"/>
      <c r="CV20" s="644"/>
      <c r="CW20" s="644"/>
      <c r="CX20" s="644"/>
      <c r="CY20" s="645"/>
      <c r="CZ20" s="703">
        <v>100</v>
      </c>
      <c r="DA20" s="703"/>
      <c r="DB20" s="703"/>
      <c r="DC20" s="703"/>
      <c r="DD20" s="649">
        <v>1017429</v>
      </c>
      <c r="DE20" s="644"/>
      <c r="DF20" s="644"/>
      <c r="DG20" s="644"/>
      <c r="DH20" s="644"/>
      <c r="DI20" s="644"/>
      <c r="DJ20" s="644"/>
      <c r="DK20" s="644"/>
      <c r="DL20" s="644"/>
      <c r="DM20" s="644"/>
      <c r="DN20" s="644"/>
      <c r="DO20" s="644"/>
      <c r="DP20" s="645"/>
      <c r="DQ20" s="649">
        <v>7317875</v>
      </c>
      <c r="DR20" s="644"/>
      <c r="DS20" s="644"/>
      <c r="DT20" s="644"/>
      <c r="DU20" s="644"/>
      <c r="DV20" s="644"/>
      <c r="DW20" s="644"/>
      <c r="DX20" s="644"/>
      <c r="DY20" s="644"/>
      <c r="DZ20" s="644"/>
      <c r="EA20" s="644"/>
      <c r="EB20" s="644"/>
      <c r="EC20" s="684"/>
    </row>
    <row r="21" spans="2:133" ht="11.25" customHeight="1">
      <c r="B21" s="638" t="s">
        <v>269</v>
      </c>
      <c r="C21" s="639"/>
      <c r="D21" s="639"/>
      <c r="E21" s="639"/>
      <c r="F21" s="639"/>
      <c r="G21" s="639"/>
      <c r="H21" s="639"/>
      <c r="I21" s="639"/>
      <c r="J21" s="639"/>
      <c r="K21" s="639"/>
      <c r="L21" s="639"/>
      <c r="M21" s="639"/>
      <c r="N21" s="639"/>
      <c r="O21" s="639"/>
      <c r="P21" s="639"/>
      <c r="Q21" s="640"/>
      <c r="R21" s="641" t="s">
        <v>121</v>
      </c>
      <c r="S21" s="644"/>
      <c r="T21" s="644"/>
      <c r="U21" s="644"/>
      <c r="V21" s="644"/>
      <c r="W21" s="644"/>
      <c r="X21" s="644"/>
      <c r="Y21" s="645"/>
      <c r="Z21" s="703" t="s">
        <v>224</v>
      </c>
      <c r="AA21" s="703"/>
      <c r="AB21" s="703"/>
      <c r="AC21" s="703"/>
      <c r="AD21" s="704" t="s">
        <v>121</v>
      </c>
      <c r="AE21" s="704"/>
      <c r="AF21" s="704"/>
      <c r="AG21" s="704"/>
      <c r="AH21" s="704"/>
      <c r="AI21" s="704"/>
      <c r="AJ21" s="704"/>
      <c r="AK21" s="704"/>
      <c r="AL21" s="646" t="s">
        <v>224</v>
      </c>
      <c r="AM21" s="647"/>
      <c r="AN21" s="647"/>
      <c r="AO21" s="705"/>
      <c r="AP21" s="749" t="s">
        <v>270</v>
      </c>
      <c r="AQ21" s="756"/>
      <c r="AR21" s="756"/>
      <c r="AS21" s="756"/>
      <c r="AT21" s="756"/>
      <c r="AU21" s="756"/>
      <c r="AV21" s="756"/>
      <c r="AW21" s="756"/>
      <c r="AX21" s="756"/>
      <c r="AY21" s="756"/>
      <c r="AZ21" s="756"/>
      <c r="BA21" s="756"/>
      <c r="BB21" s="756"/>
      <c r="BC21" s="756"/>
      <c r="BD21" s="756"/>
      <c r="BE21" s="756"/>
      <c r="BF21" s="751"/>
      <c r="BG21" s="641" t="s">
        <v>164</v>
      </c>
      <c r="BH21" s="644"/>
      <c r="BI21" s="644"/>
      <c r="BJ21" s="644"/>
      <c r="BK21" s="644"/>
      <c r="BL21" s="644"/>
      <c r="BM21" s="644"/>
      <c r="BN21" s="645"/>
      <c r="BO21" s="703" t="s">
        <v>224</v>
      </c>
      <c r="BP21" s="703"/>
      <c r="BQ21" s="703"/>
      <c r="BR21" s="703"/>
      <c r="BS21" s="649" t="s">
        <v>121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271</v>
      </c>
      <c r="C22" s="639"/>
      <c r="D22" s="639"/>
      <c r="E22" s="639"/>
      <c r="F22" s="639"/>
      <c r="G22" s="639"/>
      <c r="H22" s="639"/>
      <c r="I22" s="639"/>
      <c r="J22" s="639"/>
      <c r="K22" s="639"/>
      <c r="L22" s="639"/>
      <c r="M22" s="639"/>
      <c r="N22" s="639"/>
      <c r="O22" s="639"/>
      <c r="P22" s="639"/>
      <c r="Q22" s="640"/>
      <c r="R22" s="641">
        <v>6996112</v>
      </c>
      <c r="S22" s="644"/>
      <c r="T22" s="644"/>
      <c r="U22" s="644"/>
      <c r="V22" s="644"/>
      <c r="W22" s="644"/>
      <c r="X22" s="644"/>
      <c r="Y22" s="645"/>
      <c r="Z22" s="703">
        <v>65.7</v>
      </c>
      <c r="AA22" s="703"/>
      <c r="AB22" s="703"/>
      <c r="AC22" s="703"/>
      <c r="AD22" s="704">
        <v>6668690</v>
      </c>
      <c r="AE22" s="704"/>
      <c r="AF22" s="704"/>
      <c r="AG22" s="704"/>
      <c r="AH22" s="704"/>
      <c r="AI22" s="704"/>
      <c r="AJ22" s="704"/>
      <c r="AK22" s="704"/>
      <c r="AL22" s="646">
        <v>99.9</v>
      </c>
      <c r="AM22" s="647"/>
      <c r="AN22" s="647"/>
      <c r="AO22" s="705"/>
      <c r="AP22" s="749" t="s">
        <v>272</v>
      </c>
      <c r="AQ22" s="756"/>
      <c r="AR22" s="756"/>
      <c r="AS22" s="756"/>
      <c r="AT22" s="756"/>
      <c r="AU22" s="756"/>
      <c r="AV22" s="756"/>
      <c r="AW22" s="756"/>
      <c r="AX22" s="756"/>
      <c r="AY22" s="756"/>
      <c r="AZ22" s="756"/>
      <c r="BA22" s="756"/>
      <c r="BB22" s="756"/>
      <c r="BC22" s="756"/>
      <c r="BD22" s="756"/>
      <c r="BE22" s="756"/>
      <c r="BF22" s="751"/>
      <c r="BG22" s="641" t="s">
        <v>121</v>
      </c>
      <c r="BH22" s="644"/>
      <c r="BI22" s="644"/>
      <c r="BJ22" s="644"/>
      <c r="BK22" s="644"/>
      <c r="BL22" s="644"/>
      <c r="BM22" s="644"/>
      <c r="BN22" s="645"/>
      <c r="BO22" s="703" t="s">
        <v>121</v>
      </c>
      <c r="BP22" s="703"/>
      <c r="BQ22" s="703"/>
      <c r="BR22" s="703"/>
      <c r="BS22" s="649" t="s">
        <v>121</v>
      </c>
      <c r="BT22" s="644"/>
      <c r="BU22" s="644"/>
      <c r="BV22" s="644"/>
      <c r="BW22" s="644"/>
      <c r="BX22" s="644"/>
      <c r="BY22" s="644"/>
      <c r="BZ22" s="644"/>
      <c r="CA22" s="644"/>
      <c r="CB22" s="684"/>
      <c r="CD22" s="758" t="s">
        <v>273</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274</v>
      </c>
      <c r="C23" s="639"/>
      <c r="D23" s="639"/>
      <c r="E23" s="639"/>
      <c r="F23" s="639"/>
      <c r="G23" s="639"/>
      <c r="H23" s="639"/>
      <c r="I23" s="639"/>
      <c r="J23" s="639"/>
      <c r="K23" s="639"/>
      <c r="L23" s="639"/>
      <c r="M23" s="639"/>
      <c r="N23" s="639"/>
      <c r="O23" s="639"/>
      <c r="P23" s="639"/>
      <c r="Q23" s="640"/>
      <c r="R23" s="641">
        <v>1041</v>
      </c>
      <c r="S23" s="644"/>
      <c r="T23" s="644"/>
      <c r="U23" s="644"/>
      <c r="V23" s="644"/>
      <c r="W23" s="644"/>
      <c r="X23" s="644"/>
      <c r="Y23" s="645"/>
      <c r="Z23" s="703">
        <v>0</v>
      </c>
      <c r="AA23" s="703"/>
      <c r="AB23" s="703"/>
      <c r="AC23" s="703"/>
      <c r="AD23" s="704">
        <v>1041</v>
      </c>
      <c r="AE23" s="704"/>
      <c r="AF23" s="704"/>
      <c r="AG23" s="704"/>
      <c r="AH23" s="704"/>
      <c r="AI23" s="704"/>
      <c r="AJ23" s="704"/>
      <c r="AK23" s="704"/>
      <c r="AL23" s="646">
        <v>0</v>
      </c>
      <c r="AM23" s="647"/>
      <c r="AN23" s="647"/>
      <c r="AO23" s="705"/>
      <c r="AP23" s="749" t="s">
        <v>275</v>
      </c>
      <c r="AQ23" s="756"/>
      <c r="AR23" s="756"/>
      <c r="AS23" s="756"/>
      <c r="AT23" s="756"/>
      <c r="AU23" s="756"/>
      <c r="AV23" s="756"/>
      <c r="AW23" s="756"/>
      <c r="AX23" s="756"/>
      <c r="AY23" s="756"/>
      <c r="AZ23" s="756"/>
      <c r="BA23" s="756"/>
      <c r="BB23" s="756"/>
      <c r="BC23" s="756"/>
      <c r="BD23" s="756"/>
      <c r="BE23" s="756"/>
      <c r="BF23" s="751"/>
      <c r="BG23" s="641" t="s">
        <v>121</v>
      </c>
      <c r="BH23" s="644"/>
      <c r="BI23" s="644"/>
      <c r="BJ23" s="644"/>
      <c r="BK23" s="644"/>
      <c r="BL23" s="644"/>
      <c r="BM23" s="644"/>
      <c r="BN23" s="645"/>
      <c r="BO23" s="703" t="s">
        <v>238</v>
      </c>
      <c r="BP23" s="703"/>
      <c r="BQ23" s="703"/>
      <c r="BR23" s="703"/>
      <c r="BS23" s="649" t="s">
        <v>121</v>
      </c>
      <c r="BT23" s="644"/>
      <c r="BU23" s="644"/>
      <c r="BV23" s="644"/>
      <c r="BW23" s="644"/>
      <c r="BX23" s="644"/>
      <c r="BY23" s="644"/>
      <c r="BZ23" s="644"/>
      <c r="CA23" s="644"/>
      <c r="CB23" s="684"/>
      <c r="CD23" s="758" t="s">
        <v>213</v>
      </c>
      <c r="CE23" s="759"/>
      <c r="CF23" s="759"/>
      <c r="CG23" s="759"/>
      <c r="CH23" s="759"/>
      <c r="CI23" s="759"/>
      <c r="CJ23" s="759"/>
      <c r="CK23" s="759"/>
      <c r="CL23" s="759"/>
      <c r="CM23" s="759"/>
      <c r="CN23" s="759"/>
      <c r="CO23" s="759"/>
      <c r="CP23" s="759"/>
      <c r="CQ23" s="760"/>
      <c r="CR23" s="758" t="s">
        <v>276</v>
      </c>
      <c r="CS23" s="759"/>
      <c r="CT23" s="759"/>
      <c r="CU23" s="759"/>
      <c r="CV23" s="759"/>
      <c r="CW23" s="759"/>
      <c r="CX23" s="759"/>
      <c r="CY23" s="760"/>
      <c r="CZ23" s="758" t="s">
        <v>277</v>
      </c>
      <c r="DA23" s="759"/>
      <c r="DB23" s="759"/>
      <c r="DC23" s="760"/>
      <c r="DD23" s="758" t="s">
        <v>278</v>
      </c>
      <c r="DE23" s="759"/>
      <c r="DF23" s="759"/>
      <c r="DG23" s="759"/>
      <c r="DH23" s="759"/>
      <c r="DI23" s="759"/>
      <c r="DJ23" s="759"/>
      <c r="DK23" s="760"/>
      <c r="DL23" s="767" t="s">
        <v>279</v>
      </c>
      <c r="DM23" s="768"/>
      <c r="DN23" s="768"/>
      <c r="DO23" s="768"/>
      <c r="DP23" s="768"/>
      <c r="DQ23" s="768"/>
      <c r="DR23" s="768"/>
      <c r="DS23" s="768"/>
      <c r="DT23" s="768"/>
      <c r="DU23" s="768"/>
      <c r="DV23" s="769"/>
      <c r="DW23" s="758" t="s">
        <v>280</v>
      </c>
      <c r="DX23" s="759"/>
      <c r="DY23" s="759"/>
      <c r="DZ23" s="759"/>
      <c r="EA23" s="759"/>
      <c r="EB23" s="759"/>
      <c r="EC23" s="760"/>
    </row>
    <row r="24" spans="2:133" ht="11.25" customHeight="1">
      <c r="B24" s="638" t="s">
        <v>281</v>
      </c>
      <c r="C24" s="639"/>
      <c r="D24" s="639"/>
      <c r="E24" s="639"/>
      <c r="F24" s="639"/>
      <c r="G24" s="639"/>
      <c r="H24" s="639"/>
      <c r="I24" s="639"/>
      <c r="J24" s="639"/>
      <c r="K24" s="639"/>
      <c r="L24" s="639"/>
      <c r="M24" s="639"/>
      <c r="N24" s="639"/>
      <c r="O24" s="639"/>
      <c r="P24" s="639"/>
      <c r="Q24" s="640"/>
      <c r="R24" s="641">
        <v>17889</v>
      </c>
      <c r="S24" s="644"/>
      <c r="T24" s="644"/>
      <c r="U24" s="644"/>
      <c r="V24" s="644"/>
      <c r="W24" s="644"/>
      <c r="X24" s="644"/>
      <c r="Y24" s="645"/>
      <c r="Z24" s="703">
        <v>0.2</v>
      </c>
      <c r="AA24" s="703"/>
      <c r="AB24" s="703"/>
      <c r="AC24" s="703"/>
      <c r="AD24" s="704" t="s">
        <v>121</v>
      </c>
      <c r="AE24" s="704"/>
      <c r="AF24" s="704"/>
      <c r="AG24" s="704"/>
      <c r="AH24" s="704"/>
      <c r="AI24" s="704"/>
      <c r="AJ24" s="704"/>
      <c r="AK24" s="704"/>
      <c r="AL24" s="646" t="s">
        <v>224</v>
      </c>
      <c r="AM24" s="647"/>
      <c r="AN24" s="647"/>
      <c r="AO24" s="705"/>
      <c r="AP24" s="749" t="s">
        <v>282</v>
      </c>
      <c r="AQ24" s="756"/>
      <c r="AR24" s="756"/>
      <c r="AS24" s="756"/>
      <c r="AT24" s="756"/>
      <c r="AU24" s="756"/>
      <c r="AV24" s="756"/>
      <c r="AW24" s="756"/>
      <c r="AX24" s="756"/>
      <c r="AY24" s="756"/>
      <c r="AZ24" s="756"/>
      <c r="BA24" s="756"/>
      <c r="BB24" s="756"/>
      <c r="BC24" s="756"/>
      <c r="BD24" s="756"/>
      <c r="BE24" s="756"/>
      <c r="BF24" s="751"/>
      <c r="BG24" s="641" t="s">
        <v>224</v>
      </c>
      <c r="BH24" s="644"/>
      <c r="BI24" s="644"/>
      <c r="BJ24" s="644"/>
      <c r="BK24" s="644"/>
      <c r="BL24" s="644"/>
      <c r="BM24" s="644"/>
      <c r="BN24" s="645"/>
      <c r="BO24" s="703" t="s">
        <v>224</v>
      </c>
      <c r="BP24" s="703"/>
      <c r="BQ24" s="703"/>
      <c r="BR24" s="703"/>
      <c r="BS24" s="649" t="s">
        <v>121</v>
      </c>
      <c r="BT24" s="644"/>
      <c r="BU24" s="644"/>
      <c r="BV24" s="644"/>
      <c r="BW24" s="644"/>
      <c r="BX24" s="644"/>
      <c r="BY24" s="644"/>
      <c r="BZ24" s="644"/>
      <c r="CA24" s="644"/>
      <c r="CB24" s="684"/>
      <c r="CD24" s="712" t="s">
        <v>283</v>
      </c>
      <c r="CE24" s="713"/>
      <c r="CF24" s="713"/>
      <c r="CG24" s="713"/>
      <c r="CH24" s="713"/>
      <c r="CI24" s="713"/>
      <c r="CJ24" s="713"/>
      <c r="CK24" s="713"/>
      <c r="CL24" s="713"/>
      <c r="CM24" s="713"/>
      <c r="CN24" s="713"/>
      <c r="CO24" s="713"/>
      <c r="CP24" s="713"/>
      <c r="CQ24" s="714"/>
      <c r="CR24" s="706">
        <v>4345786</v>
      </c>
      <c r="CS24" s="707"/>
      <c r="CT24" s="707"/>
      <c r="CU24" s="707"/>
      <c r="CV24" s="707"/>
      <c r="CW24" s="707"/>
      <c r="CX24" s="707"/>
      <c r="CY24" s="753"/>
      <c r="CZ24" s="754">
        <v>43.4</v>
      </c>
      <c r="DA24" s="723"/>
      <c r="DB24" s="723"/>
      <c r="DC24" s="757"/>
      <c r="DD24" s="752">
        <v>3324153</v>
      </c>
      <c r="DE24" s="707"/>
      <c r="DF24" s="707"/>
      <c r="DG24" s="707"/>
      <c r="DH24" s="707"/>
      <c r="DI24" s="707"/>
      <c r="DJ24" s="707"/>
      <c r="DK24" s="753"/>
      <c r="DL24" s="752">
        <v>3275892</v>
      </c>
      <c r="DM24" s="707"/>
      <c r="DN24" s="707"/>
      <c r="DO24" s="707"/>
      <c r="DP24" s="707"/>
      <c r="DQ24" s="707"/>
      <c r="DR24" s="707"/>
      <c r="DS24" s="707"/>
      <c r="DT24" s="707"/>
      <c r="DU24" s="707"/>
      <c r="DV24" s="753"/>
      <c r="DW24" s="754">
        <v>47.1</v>
      </c>
      <c r="DX24" s="723"/>
      <c r="DY24" s="723"/>
      <c r="DZ24" s="723"/>
      <c r="EA24" s="723"/>
      <c r="EB24" s="723"/>
      <c r="EC24" s="755"/>
    </row>
    <row r="25" spans="2:133" ht="11.25" customHeight="1">
      <c r="B25" s="638" t="s">
        <v>284</v>
      </c>
      <c r="C25" s="639"/>
      <c r="D25" s="639"/>
      <c r="E25" s="639"/>
      <c r="F25" s="639"/>
      <c r="G25" s="639"/>
      <c r="H25" s="639"/>
      <c r="I25" s="639"/>
      <c r="J25" s="639"/>
      <c r="K25" s="639"/>
      <c r="L25" s="639"/>
      <c r="M25" s="639"/>
      <c r="N25" s="639"/>
      <c r="O25" s="639"/>
      <c r="P25" s="639"/>
      <c r="Q25" s="640"/>
      <c r="R25" s="641">
        <v>85405</v>
      </c>
      <c r="S25" s="644"/>
      <c r="T25" s="644"/>
      <c r="U25" s="644"/>
      <c r="V25" s="644"/>
      <c r="W25" s="644"/>
      <c r="X25" s="644"/>
      <c r="Y25" s="645"/>
      <c r="Z25" s="703">
        <v>0.8</v>
      </c>
      <c r="AA25" s="703"/>
      <c r="AB25" s="703"/>
      <c r="AC25" s="703"/>
      <c r="AD25" s="704">
        <v>2606</v>
      </c>
      <c r="AE25" s="704"/>
      <c r="AF25" s="704"/>
      <c r="AG25" s="704"/>
      <c r="AH25" s="704"/>
      <c r="AI25" s="704"/>
      <c r="AJ25" s="704"/>
      <c r="AK25" s="704"/>
      <c r="AL25" s="646">
        <v>0</v>
      </c>
      <c r="AM25" s="647"/>
      <c r="AN25" s="647"/>
      <c r="AO25" s="705"/>
      <c r="AP25" s="749" t="s">
        <v>285</v>
      </c>
      <c r="AQ25" s="756"/>
      <c r="AR25" s="756"/>
      <c r="AS25" s="756"/>
      <c r="AT25" s="756"/>
      <c r="AU25" s="756"/>
      <c r="AV25" s="756"/>
      <c r="AW25" s="756"/>
      <c r="AX25" s="756"/>
      <c r="AY25" s="756"/>
      <c r="AZ25" s="756"/>
      <c r="BA25" s="756"/>
      <c r="BB25" s="756"/>
      <c r="BC25" s="756"/>
      <c r="BD25" s="756"/>
      <c r="BE25" s="756"/>
      <c r="BF25" s="751"/>
      <c r="BG25" s="641" t="s">
        <v>121</v>
      </c>
      <c r="BH25" s="644"/>
      <c r="BI25" s="644"/>
      <c r="BJ25" s="644"/>
      <c r="BK25" s="644"/>
      <c r="BL25" s="644"/>
      <c r="BM25" s="644"/>
      <c r="BN25" s="645"/>
      <c r="BO25" s="703" t="s">
        <v>121</v>
      </c>
      <c r="BP25" s="703"/>
      <c r="BQ25" s="703"/>
      <c r="BR25" s="703"/>
      <c r="BS25" s="649" t="s">
        <v>121</v>
      </c>
      <c r="BT25" s="644"/>
      <c r="BU25" s="644"/>
      <c r="BV25" s="644"/>
      <c r="BW25" s="644"/>
      <c r="BX25" s="644"/>
      <c r="BY25" s="644"/>
      <c r="BZ25" s="644"/>
      <c r="CA25" s="644"/>
      <c r="CB25" s="684"/>
      <c r="CD25" s="685" t="s">
        <v>286</v>
      </c>
      <c r="CE25" s="682"/>
      <c r="CF25" s="682"/>
      <c r="CG25" s="682"/>
      <c r="CH25" s="682"/>
      <c r="CI25" s="682"/>
      <c r="CJ25" s="682"/>
      <c r="CK25" s="682"/>
      <c r="CL25" s="682"/>
      <c r="CM25" s="682"/>
      <c r="CN25" s="682"/>
      <c r="CO25" s="682"/>
      <c r="CP25" s="682"/>
      <c r="CQ25" s="683"/>
      <c r="CR25" s="641">
        <v>1733300</v>
      </c>
      <c r="CS25" s="642"/>
      <c r="CT25" s="642"/>
      <c r="CU25" s="642"/>
      <c r="CV25" s="642"/>
      <c r="CW25" s="642"/>
      <c r="CX25" s="642"/>
      <c r="CY25" s="643"/>
      <c r="CZ25" s="646">
        <v>17.3</v>
      </c>
      <c r="DA25" s="675"/>
      <c r="DB25" s="675"/>
      <c r="DC25" s="676"/>
      <c r="DD25" s="649">
        <v>1621582</v>
      </c>
      <c r="DE25" s="642"/>
      <c r="DF25" s="642"/>
      <c r="DG25" s="642"/>
      <c r="DH25" s="642"/>
      <c r="DI25" s="642"/>
      <c r="DJ25" s="642"/>
      <c r="DK25" s="643"/>
      <c r="DL25" s="649">
        <v>1574425</v>
      </c>
      <c r="DM25" s="642"/>
      <c r="DN25" s="642"/>
      <c r="DO25" s="642"/>
      <c r="DP25" s="642"/>
      <c r="DQ25" s="642"/>
      <c r="DR25" s="642"/>
      <c r="DS25" s="642"/>
      <c r="DT25" s="642"/>
      <c r="DU25" s="642"/>
      <c r="DV25" s="643"/>
      <c r="DW25" s="646">
        <v>22.6</v>
      </c>
      <c r="DX25" s="675"/>
      <c r="DY25" s="675"/>
      <c r="DZ25" s="675"/>
      <c r="EA25" s="675"/>
      <c r="EB25" s="675"/>
      <c r="EC25" s="677"/>
    </row>
    <row r="26" spans="2:133" ht="11.25" customHeight="1">
      <c r="B26" s="638" t="s">
        <v>287</v>
      </c>
      <c r="C26" s="639"/>
      <c r="D26" s="639"/>
      <c r="E26" s="639"/>
      <c r="F26" s="639"/>
      <c r="G26" s="639"/>
      <c r="H26" s="639"/>
      <c r="I26" s="639"/>
      <c r="J26" s="639"/>
      <c r="K26" s="639"/>
      <c r="L26" s="639"/>
      <c r="M26" s="639"/>
      <c r="N26" s="639"/>
      <c r="O26" s="639"/>
      <c r="P26" s="639"/>
      <c r="Q26" s="640"/>
      <c r="R26" s="641">
        <v>28195</v>
      </c>
      <c r="S26" s="644"/>
      <c r="T26" s="644"/>
      <c r="U26" s="644"/>
      <c r="V26" s="644"/>
      <c r="W26" s="644"/>
      <c r="X26" s="644"/>
      <c r="Y26" s="645"/>
      <c r="Z26" s="703">
        <v>0.3</v>
      </c>
      <c r="AA26" s="703"/>
      <c r="AB26" s="703"/>
      <c r="AC26" s="703"/>
      <c r="AD26" s="704" t="s">
        <v>121</v>
      </c>
      <c r="AE26" s="704"/>
      <c r="AF26" s="704"/>
      <c r="AG26" s="704"/>
      <c r="AH26" s="704"/>
      <c r="AI26" s="704"/>
      <c r="AJ26" s="704"/>
      <c r="AK26" s="704"/>
      <c r="AL26" s="646" t="s">
        <v>164</v>
      </c>
      <c r="AM26" s="647"/>
      <c r="AN26" s="647"/>
      <c r="AO26" s="705"/>
      <c r="AP26" s="749" t="s">
        <v>288</v>
      </c>
      <c r="AQ26" s="750"/>
      <c r="AR26" s="750"/>
      <c r="AS26" s="750"/>
      <c r="AT26" s="750"/>
      <c r="AU26" s="750"/>
      <c r="AV26" s="750"/>
      <c r="AW26" s="750"/>
      <c r="AX26" s="750"/>
      <c r="AY26" s="750"/>
      <c r="AZ26" s="750"/>
      <c r="BA26" s="750"/>
      <c r="BB26" s="750"/>
      <c r="BC26" s="750"/>
      <c r="BD26" s="750"/>
      <c r="BE26" s="750"/>
      <c r="BF26" s="751"/>
      <c r="BG26" s="641" t="s">
        <v>121</v>
      </c>
      <c r="BH26" s="644"/>
      <c r="BI26" s="644"/>
      <c r="BJ26" s="644"/>
      <c r="BK26" s="644"/>
      <c r="BL26" s="644"/>
      <c r="BM26" s="644"/>
      <c r="BN26" s="645"/>
      <c r="BO26" s="703" t="s">
        <v>121</v>
      </c>
      <c r="BP26" s="703"/>
      <c r="BQ26" s="703"/>
      <c r="BR26" s="703"/>
      <c r="BS26" s="649" t="s">
        <v>121</v>
      </c>
      <c r="BT26" s="644"/>
      <c r="BU26" s="644"/>
      <c r="BV26" s="644"/>
      <c r="BW26" s="644"/>
      <c r="BX26" s="644"/>
      <c r="BY26" s="644"/>
      <c r="BZ26" s="644"/>
      <c r="CA26" s="644"/>
      <c r="CB26" s="684"/>
      <c r="CD26" s="685" t="s">
        <v>289</v>
      </c>
      <c r="CE26" s="682"/>
      <c r="CF26" s="682"/>
      <c r="CG26" s="682"/>
      <c r="CH26" s="682"/>
      <c r="CI26" s="682"/>
      <c r="CJ26" s="682"/>
      <c r="CK26" s="682"/>
      <c r="CL26" s="682"/>
      <c r="CM26" s="682"/>
      <c r="CN26" s="682"/>
      <c r="CO26" s="682"/>
      <c r="CP26" s="682"/>
      <c r="CQ26" s="683"/>
      <c r="CR26" s="641">
        <v>1121134</v>
      </c>
      <c r="CS26" s="644"/>
      <c r="CT26" s="644"/>
      <c r="CU26" s="644"/>
      <c r="CV26" s="644"/>
      <c r="CW26" s="644"/>
      <c r="CX26" s="644"/>
      <c r="CY26" s="645"/>
      <c r="CZ26" s="646">
        <v>11.2</v>
      </c>
      <c r="DA26" s="675"/>
      <c r="DB26" s="675"/>
      <c r="DC26" s="676"/>
      <c r="DD26" s="649">
        <v>1030468</v>
      </c>
      <c r="DE26" s="644"/>
      <c r="DF26" s="644"/>
      <c r="DG26" s="644"/>
      <c r="DH26" s="644"/>
      <c r="DI26" s="644"/>
      <c r="DJ26" s="644"/>
      <c r="DK26" s="645"/>
      <c r="DL26" s="649" t="s">
        <v>121</v>
      </c>
      <c r="DM26" s="644"/>
      <c r="DN26" s="644"/>
      <c r="DO26" s="644"/>
      <c r="DP26" s="644"/>
      <c r="DQ26" s="644"/>
      <c r="DR26" s="644"/>
      <c r="DS26" s="644"/>
      <c r="DT26" s="644"/>
      <c r="DU26" s="644"/>
      <c r="DV26" s="645"/>
      <c r="DW26" s="646" t="s">
        <v>224</v>
      </c>
      <c r="DX26" s="675"/>
      <c r="DY26" s="675"/>
      <c r="DZ26" s="675"/>
      <c r="EA26" s="675"/>
      <c r="EB26" s="675"/>
      <c r="EC26" s="677"/>
    </row>
    <row r="27" spans="2:133" ht="11.25" customHeight="1">
      <c r="B27" s="638" t="s">
        <v>290</v>
      </c>
      <c r="C27" s="639"/>
      <c r="D27" s="639"/>
      <c r="E27" s="639"/>
      <c r="F27" s="639"/>
      <c r="G27" s="639"/>
      <c r="H27" s="639"/>
      <c r="I27" s="639"/>
      <c r="J27" s="639"/>
      <c r="K27" s="639"/>
      <c r="L27" s="639"/>
      <c r="M27" s="639"/>
      <c r="N27" s="639"/>
      <c r="O27" s="639"/>
      <c r="P27" s="639"/>
      <c r="Q27" s="640"/>
      <c r="R27" s="641">
        <v>975892</v>
      </c>
      <c r="S27" s="644"/>
      <c r="T27" s="644"/>
      <c r="U27" s="644"/>
      <c r="V27" s="644"/>
      <c r="W27" s="644"/>
      <c r="X27" s="644"/>
      <c r="Y27" s="645"/>
      <c r="Z27" s="703">
        <v>9.1999999999999993</v>
      </c>
      <c r="AA27" s="703"/>
      <c r="AB27" s="703"/>
      <c r="AC27" s="703"/>
      <c r="AD27" s="704" t="s">
        <v>121</v>
      </c>
      <c r="AE27" s="704"/>
      <c r="AF27" s="704"/>
      <c r="AG27" s="704"/>
      <c r="AH27" s="704"/>
      <c r="AI27" s="704"/>
      <c r="AJ27" s="704"/>
      <c r="AK27" s="704"/>
      <c r="AL27" s="646" t="s">
        <v>224</v>
      </c>
      <c r="AM27" s="647"/>
      <c r="AN27" s="647"/>
      <c r="AO27" s="705"/>
      <c r="AP27" s="638" t="s">
        <v>291</v>
      </c>
      <c r="AQ27" s="639"/>
      <c r="AR27" s="639"/>
      <c r="AS27" s="639"/>
      <c r="AT27" s="639"/>
      <c r="AU27" s="639"/>
      <c r="AV27" s="639"/>
      <c r="AW27" s="639"/>
      <c r="AX27" s="639"/>
      <c r="AY27" s="639"/>
      <c r="AZ27" s="639"/>
      <c r="BA27" s="639"/>
      <c r="BB27" s="639"/>
      <c r="BC27" s="639"/>
      <c r="BD27" s="639"/>
      <c r="BE27" s="639"/>
      <c r="BF27" s="640"/>
      <c r="BG27" s="641">
        <v>1330364</v>
      </c>
      <c r="BH27" s="644"/>
      <c r="BI27" s="644"/>
      <c r="BJ27" s="644"/>
      <c r="BK27" s="644"/>
      <c r="BL27" s="644"/>
      <c r="BM27" s="644"/>
      <c r="BN27" s="645"/>
      <c r="BO27" s="703">
        <v>100</v>
      </c>
      <c r="BP27" s="703"/>
      <c r="BQ27" s="703"/>
      <c r="BR27" s="703"/>
      <c r="BS27" s="649" t="s">
        <v>224</v>
      </c>
      <c r="BT27" s="644"/>
      <c r="BU27" s="644"/>
      <c r="BV27" s="644"/>
      <c r="BW27" s="644"/>
      <c r="BX27" s="644"/>
      <c r="BY27" s="644"/>
      <c r="BZ27" s="644"/>
      <c r="CA27" s="644"/>
      <c r="CB27" s="684"/>
      <c r="CD27" s="685" t="s">
        <v>292</v>
      </c>
      <c r="CE27" s="682"/>
      <c r="CF27" s="682"/>
      <c r="CG27" s="682"/>
      <c r="CH27" s="682"/>
      <c r="CI27" s="682"/>
      <c r="CJ27" s="682"/>
      <c r="CK27" s="682"/>
      <c r="CL27" s="682"/>
      <c r="CM27" s="682"/>
      <c r="CN27" s="682"/>
      <c r="CO27" s="682"/>
      <c r="CP27" s="682"/>
      <c r="CQ27" s="683"/>
      <c r="CR27" s="641">
        <v>1367303</v>
      </c>
      <c r="CS27" s="642"/>
      <c r="CT27" s="642"/>
      <c r="CU27" s="642"/>
      <c r="CV27" s="642"/>
      <c r="CW27" s="642"/>
      <c r="CX27" s="642"/>
      <c r="CY27" s="643"/>
      <c r="CZ27" s="646">
        <v>13.7</v>
      </c>
      <c r="DA27" s="675"/>
      <c r="DB27" s="675"/>
      <c r="DC27" s="676"/>
      <c r="DD27" s="649">
        <v>497869</v>
      </c>
      <c r="DE27" s="642"/>
      <c r="DF27" s="642"/>
      <c r="DG27" s="642"/>
      <c r="DH27" s="642"/>
      <c r="DI27" s="642"/>
      <c r="DJ27" s="642"/>
      <c r="DK27" s="643"/>
      <c r="DL27" s="649">
        <v>496765</v>
      </c>
      <c r="DM27" s="642"/>
      <c r="DN27" s="642"/>
      <c r="DO27" s="642"/>
      <c r="DP27" s="642"/>
      <c r="DQ27" s="642"/>
      <c r="DR27" s="642"/>
      <c r="DS27" s="642"/>
      <c r="DT27" s="642"/>
      <c r="DU27" s="642"/>
      <c r="DV27" s="643"/>
      <c r="DW27" s="646">
        <v>7.1</v>
      </c>
      <c r="DX27" s="675"/>
      <c r="DY27" s="675"/>
      <c r="DZ27" s="675"/>
      <c r="EA27" s="675"/>
      <c r="EB27" s="675"/>
      <c r="EC27" s="677"/>
    </row>
    <row r="28" spans="2:133" ht="11.25" customHeight="1">
      <c r="B28" s="746" t="s">
        <v>293</v>
      </c>
      <c r="C28" s="747"/>
      <c r="D28" s="747"/>
      <c r="E28" s="747"/>
      <c r="F28" s="747"/>
      <c r="G28" s="747"/>
      <c r="H28" s="747"/>
      <c r="I28" s="747"/>
      <c r="J28" s="747"/>
      <c r="K28" s="747"/>
      <c r="L28" s="747"/>
      <c r="M28" s="747"/>
      <c r="N28" s="747"/>
      <c r="O28" s="747"/>
      <c r="P28" s="747"/>
      <c r="Q28" s="748"/>
      <c r="R28" s="641" t="s">
        <v>121</v>
      </c>
      <c r="S28" s="644"/>
      <c r="T28" s="644"/>
      <c r="U28" s="644"/>
      <c r="V28" s="644"/>
      <c r="W28" s="644"/>
      <c r="X28" s="644"/>
      <c r="Y28" s="645"/>
      <c r="Z28" s="703" t="s">
        <v>164</v>
      </c>
      <c r="AA28" s="703"/>
      <c r="AB28" s="703"/>
      <c r="AC28" s="703"/>
      <c r="AD28" s="704" t="s">
        <v>121</v>
      </c>
      <c r="AE28" s="704"/>
      <c r="AF28" s="704"/>
      <c r="AG28" s="704"/>
      <c r="AH28" s="704"/>
      <c r="AI28" s="704"/>
      <c r="AJ28" s="704"/>
      <c r="AK28" s="704"/>
      <c r="AL28" s="646" t="s">
        <v>121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294</v>
      </c>
      <c r="CE28" s="682"/>
      <c r="CF28" s="682"/>
      <c r="CG28" s="682"/>
      <c r="CH28" s="682"/>
      <c r="CI28" s="682"/>
      <c r="CJ28" s="682"/>
      <c r="CK28" s="682"/>
      <c r="CL28" s="682"/>
      <c r="CM28" s="682"/>
      <c r="CN28" s="682"/>
      <c r="CO28" s="682"/>
      <c r="CP28" s="682"/>
      <c r="CQ28" s="683"/>
      <c r="CR28" s="641">
        <v>1245183</v>
      </c>
      <c r="CS28" s="644"/>
      <c r="CT28" s="644"/>
      <c r="CU28" s="644"/>
      <c r="CV28" s="644"/>
      <c r="CW28" s="644"/>
      <c r="CX28" s="644"/>
      <c r="CY28" s="645"/>
      <c r="CZ28" s="646">
        <v>12.4</v>
      </c>
      <c r="DA28" s="675"/>
      <c r="DB28" s="675"/>
      <c r="DC28" s="676"/>
      <c r="DD28" s="649">
        <v>1204702</v>
      </c>
      <c r="DE28" s="644"/>
      <c r="DF28" s="644"/>
      <c r="DG28" s="644"/>
      <c r="DH28" s="644"/>
      <c r="DI28" s="644"/>
      <c r="DJ28" s="644"/>
      <c r="DK28" s="645"/>
      <c r="DL28" s="649">
        <v>1204702</v>
      </c>
      <c r="DM28" s="644"/>
      <c r="DN28" s="644"/>
      <c r="DO28" s="644"/>
      <c r="DP28" s="644"/>
      <c r="DQ28" s="644"/>
      <c r="DR28" s="644"/>
      <c r="DS28" s="644"/>
      <c r="DT28" s="644"/>
      <c r="DU28" s="644"/>
      <c r="DV28" s="645"/>
      <c r="DW28" s="646">
        <v>17.3</v>
      </c>
      <c r="DX28" s="675"/>
      <c r="DY28" s="675"/>
      <c r="DZ28" s="675"/>
      <c r="EA28" s="675"/>
      <c r="EB28" s="675"/>
      <c r="EC28" s="677"/>
    </row>
    <row r="29" spans="2:133" ht="11.25" customHeight="1">
      <c r="B29" s="638" t="s">
        <v>295</v>
      </c>
      <c r="C29" s="639"/>
      <c r="D29" s="639"/>
      <c r="E29" s="639"/>
      <c r="F29" s="639"/>
      <c r="G29" s="639"/>
      <c r="H29" s="639"/>
      <c r="I29" s="639"/>
      <c r="J29" s="639"/>
      <c r="K29" s="639"/>
      <c r="L29" s="639"/>
      <c r="M29" s="639"/>
      <c r="N29" s="639"/>
      <c r="O29" s="639"/>
      <c r="P29" s="639"/>
      <c r="Q29" s="640"/>
      <c r="R29" s="641">
        <v>869682</v>
      </c>
      <c r="S29" s="644"/>
      <c r="T29" s="644"/>
      <c r="U29" s="644"/>
      <c r="V29" s="644"/>
      <c r="W29" s="644"/>
      <c r="X29" s="644"/>
      <c r="Y29" s="645"/>
      <c r="Z29" s="703">
        <v>8.1999999999999993</v>
      </c>
      <c r="AA29" s="703"/>
      <c r="AB29" s="703"/>
      <c r="AC29" s="703"/>
      <c r="AD29" s="704" t="s">
        <v>121</v>
      </c>
      <c r="AE29" s="704"/>
      <c r="AF29" s="704"/>
      <c r="AG29" s="704"/>
      <c r="AH29" s="704"/>
      <c r="AI29" s="704"/>
      <c r="AJ29" s="704"/>
      <c r="AK29" s="704"/>
      <c r="AL29" s="646" t="s">
        <v>224</v>
      </c>
      <c r="AM29" s="647"/>
      <c r="AN29" s="647"/>
      <c r="AO29" s="705"/>
      <c r="AP29" s="715" t="s">
        <v>213</v>
      </c>
      <c r="AQ29" s="716"/>
      <c r="AR29" s="716"/>
      <c r="AS29" s="716"/>
      <c r="AT29" s="716"/>
      <c r="AU29" s="716"/>
      <c r="AV29" s="716"/>
      <c r="AW29" s="716"/>
      <c r="AX29" s="716"/>
      <c r="AY29" s="716"/>
      <c r="AZ29" s="716"/>
      <c r="BA29" s="716"/>
      <c r="BB29" s="716"/>
      <c r="BC29" s="716"/>
      <c r="BD29" s="716"/>
      <c r="BE29" s="716"/>
      <c r="BF29" s="717"/>
      <c r="BG29" s="715" t="s">
        <v>296</v>
      </c>
      <c r="BH29" s="743"/>
      <c r="BI29" s="743"/>
      <c r="BJ29" s="743"/>
      <c r="BK29" s="743"/>
      <c r="BL29" s="743"/>
      <c r="BM29" s="743"/>
      <c r="BN29" s="743"/>
      <c r="BO29" s="743"/>
      <c r="BP29" s="743"/>
      <c r="BQ29" s="744"/>
      <c r="BR29" s="715" t="s">
        <v>297</v>
      </c>
      <c r="BS29" s="743"/>
      <c r="BT29" s="743"/>
      <c r="BU29" s="743"/>
      <c r="BV29" s="743"/>
      <c r="BW29" s="743"/>
      <c r="BX29" s="743"/>
      <c r="BY29" s="743"/>
      <c r="BZ29" s="743"/>
      <c r="CA29" s="743"/>
      <c r="CB29" s="744"/>
      <c r="CD29" s="725" t="s">
        <v>298</v>
      </c>
      <c r="CE29" s="726"/>
      <c r="CF29" s="685" t="s">
        <v>299</v>
      </c>
      <c r="CG29" s="682"/>
      <c r="CH29" s="682"/>
      <c r="CI29" s="682"/>
      <c r="CJ29" s="682"/>
      <c r="CK29" s="682"/>
      <c r="CL29" s="682"/>
      <c r="CM29" s="682"/>
      <c r="CN29" s="682"/>
      <c r="CO29" s="682"/>
      <c r="CP29" s="682"/>
      <c r="CQ29" s="683"/>
      <c r="CR29" s="641">
        <v>1245183</v>
      </c>
      <c r="CS29" s="642"/>
      <c r="CT29" s="642"/>
      <c r="CU29" s="642"/>
      <c r="CV29" s="642"/>
      <c r="CW29" s="642"/>
      <c r="CX29" s="642"/>
      <c r="CY29" s="643"/>
      <c r="CZ29" s="646">
        <v>12.4</v>
      </c>
      <c r="DA29" s="675"/>
      <c r="DB29" s="675"/>
      <c r="DC29" s="676"/>
      <c r="DD29" s="649">
        <v>1204702</v>
      </c>
      <c r="DE29" s="642"/>
      <c r="DF29" s="642"/>
      <c r="DG29" s="642"/>
      <c r="DH29" s="642"/>
      <c r="DI29" s="642"/>
      <c r="DJ29" s="642"/>
      <c r="DK29" s="643"/>
      <c r="DL29" s="649">
        <v>1204702</v>
      </c>
      <c r="DM29" s="642"/>
      <c r="DN29" s="642"/>
      <c r="DO29" s="642"/>
      <c r="DP29" s="642"/>
      <c r="DQ29" s="642"/>
      <c r="DR29" s="642"/>
      <c r="DS29" s="642"/>
      <c r="DT29" s="642"/>
      <c r="DU29" s="642"/>
      <c r="DV29" s="643"/>
      <c r="DW29" s="646">
        <v>17.3</v>
      </c>
      <c r="DX29" s="675"/>
      <c r="DY29" s="675"/>
      <c r="DZ29" s="675"/>
      <c r="EA29" s="675"/>
      <c r="EB29" s="675"/>
      <c r="EC29" s="677"/>
    </row>
    <row r="30" spans="2:133" ht="11.25" customHeight="1">
      <c r="B30" s="638" t="s">
        <v>300</v>
      </c>
      <c r="C30" s="639"/>
      <c r="D30" s="639"/>
      <c r="E30" s="639"/>
      <c r="F30" s="639"/>
      <c r="G30" s="639"/>
      <c r="H30" s="639"/>
      <c r="I30" s="639"/>
      <c r="J30" s="639"/>
      <c r="K30" s="639"/>
      <c r="L30" s="639"/>
      <c r="M30" s="639"/>
      <c r="N30" s="639"/>
      <c r="O30" s="639"/>
      <c r="P30" s="639"/>
      <c r="Q30" s="640"/>
      <c r="R30" s="641">
        <v>38430</v>
      </c>
      <c r="S30" s="644"/>
      <c r="T30" s="644"/>
      <c r="U30" s="644"/>
      <c r="V30" s="644"/>
      <c r="W30" s="644"/>
      <c r="X30" s="644"/>
      <c r="Y30" s="645"/>
      <c r="Z30" s="703">
        <v>0.4</v>
      </c>
      <c r="AA30" s="703"/>
      <c r="AB30" s="703"/>
      <c r="AC30" s="703"/>
      <c r="AD30" s="704">
        <v>4928</v>
      </c>
      <c r="AE30" s="704"/>
      <c r="AF30" s="704"/>
      <c r="AG30" s="704"/>
      <c r="AH30" s="704"/>
      <c r="AI30" s="704"/>
      <c r="AJ30" s="704"/>
      <c r="AK30" s="704"/>
      <c r="AL30" s="646">
        <v>0.1</v>
      </c>
      <c r="AM30" s="647"/>
      <c r="AN30" s="647"/>
      <c r="AO30" s="705"/>
      <c r="AP30" s="731" t="s">
        <v>301</v>
      </c>
      <c r="AQ30" s="732"/>
      <c r="AR30" s="732"/>
      <c r="AS30" s="732"/>
      <c r="AT30" s="737" t="s">
        <v>302</v>
      </c>
      <c r="AU30" s="210"/>
      <c r="AV30" s="210"/>
      <c r="AW30" s="210"/>
      <c r="AX30" s="740" t="s">
        <v>178</v>
      </c>
      <c r="AY30" s="741"/>
      <c r="AZ30" s="741"/>
      <c r="BA30" s="741"/>
      <c r="BB30" s="741"/>
      <c r="BC30" s="741"/>
      <c r="BD30" s="741"/>
      <c r="BE30" s="741"/>
      <c r="BF30" s="742"/>
      <c r="BG30" s="721">
        <v>99</v>
      </c>
      <c r="BH30" s="722"/>
      <c r="BI30" s="722"/>
      <c r="BJ30" s="722"/>
      <c r="BK30" s="722"/>
      <c r="BL30" s="722"/>
      <c r="BM30" s="723">
        <v>93.3</v>
      </c>
      <c r="BN30" s="722"/>
      <c r="BO30" s="722"/>
      <c r="BP30" s="722"/>
      <c r="BQ30" s="724"/>
      <c r="BR30" s="721">
        <v>98.7</v>
      </c>
      <c r="BS30" s="722"/>
      <c r="BT30" s="722"/>
      <c r="BU30" s="722"/>
      <c r="BV30" s="722"/>
      <c r="BW30" s="722"/>
      <c r="BX30" s="723">
        <v>92.6</v>
      </c>
      <c r="BY30" s="722"/>
      <c r="BZ30" s="722"/>
      <c r="CA30" s="722"/>
      <c r="CB30" s="724"/>
      <c r="CD30" s="727"/>
      <c r="CE30" s="728"/>
      <c r="CF30" s="685" t="s">
        <v>303</v>
      </c>
      <c r="CG30" s="682"/>
      <c r="CH30" s="682"/>
      <c r="CI30" s="682"/>
      <c r="CJ30" s="682"/>
      <c r="CK30" s="682"/>
      <c r="CL30" s="682"/>
      <c r="CM30" s="682"/>
      <c r="CN30" s="682"/>
      <c r="CO30" s="682"/>
      <c r="CP30" s="682"/>
      <c r="CQ30" s="683"/>
      <c r="CR30" s="641">
        <v>1151157</v>
      </c>
      <c r="CS30" s="644"/>
      <c r="CT30" s="644"/>
      <c r="CU30" s="644"/>
      <c r="CV30" s="644"/>
      <c r="CW30" s="644"/>
      <c r="CX30" s="644"/>
      <c r="CY30" s="645"/>
      <c r="CZ30" s="646">
        <v>11.5</v>
      </c>
      <c r="DA30" s="675"/>
      <c r="DB30" s="675"/>
      <c r="DC30" s="676"/>
      <c r="DD30" s="649">
        <v>1112869</v>
      </c>
      <c r="DE30" s="644"/>
      <c r="DF30" s="644"/>
      <c r="DG30" s="644"/>
      <c r="DH30" s="644"/>
      <c r="DI30" s="644"/>
      <c r="DJ30" s="644"/>
      <c r="DK30" s="645"/>
      <c r="DL30" s="649">
        <v>1112869</v>
      </c>
      <c r="DM30" s="644"/>
      <c r="DN30" s="644"/>
      <c r="DO30" s="644"/>
      <c r="DP30" s="644"/>
      <c r="DQ30" s="644"/>
      <c r="DR30" s="644"/>
      <c r="DS30" s="644"/>
      <c r="DT30" s="644"/>
      <c r="DU30" s="644"/>
      <c r="DV30" s="645"/>
      <c r="DW30" s="646">
        <v>16</v>
      </c>
      <c r="DX30" s="675"/>
      <c r="DY30" s="675"/>
      <c r="DZ30" s="675"/>
      <c r="EA30" s="675"/>
      <c r="EB30" s="675"/>
      <c r="EC30" s="677"/>
    </row>
    <row r="31" spans="2:133" ht="11.25" customHeight="1">
      <c r="B31" s="638" t="s">
        <v>304</v>
      </c>
      <c r="C31" s="639"/>
      <c r="D31" s="639"/>
      <c r="E31" s="639"/>
      <c r="F31" s="639"/>
      <c r="G31" s="639"/>
      <c r="H31" s="639"/>
      <c r="I31" s="639"/>
      <c r="J31" s="639"/>
      <c r="K31" s="639"/>
      <c r="L31" s="639"/>
      <c r="M31" s="639"/>
      <c r="N31" s="639"/>
      <c r="O31" s="639"/>
      <c r="P31" s="639"/>
      <c r="Q31" s="640"/>
      <c r="R31" s="641">
        <v>15120</v>
      </c>
      <c r="S31" s="644"/>
      <c r="T31" s="644"/>
      <c r="U31" s="644"/>
      <c r="V31" s="644"/>
      <c r="W31" s="644"/>
      <c r="X31" s="644"/>
      <c r="Y31" s="645"/>
      <c r="Z31" s="703">
        <v>0.1</v>
      </c>
      <c r="AA31" s="703"/>
      <c r="AB31" s="703"/>
      <c r="AC31" s="703"/>
      <c r="AD31" s="704" t="s">
        <v>121</v>
      </c>
      <c r="AE31" s="704"/>
      <c r="AF31" s="704"/>
      <c r="AG31" s="704"/>
      <c r="AH31" s="704"/>
      <c r="AI31" s="704"/>
      <c r="AJ31" s="704"/>
      <c r="AK31" s="704"/>
      <c r="AL31" s="646" t="s">
        <v>164</v>
      </c>
      <c r="AM31" s="647"/>
      <c r="AN31" s="647"/>
      <c r="AO31" s="705"/>
      <c r="AP31" s="733"/>
      <c r="AQ31" s="734"/>
      <c r="AR31" s="734"/>
      <c r="AS31" s="734"/>
      <c r="AT31" s="738"/>
      <c r="AU31" s="209" t="s">
        <v>305</v>
      </c>
      <c r="AV31" s="209"/>
      <c r="AW31" s="209"/>
      <c r="AX31" s="638" t="s">
        <v>306</v>
      </c>
      <c r="AY31" s="639"/>
      <c r="AZ31" s="639"/>
      <c r="BA31" s="639"/>
      <c r="BB31" s="639"/>
      <c r="BC31" s="639"/>
      <c r="BD31" s="639"/>
      <c r="BE31" s="639"/>
      <c r="BF31" s="640"/>
      <c r="BG31" s="719">
        <v>99.2</v>
      </c>
      <c r="BH31" s="642"/>
      <c r="BI31" s="642"/>
      <c r="BJ31" s="642"/>
      <c r="BK31" s="642"/>
      <c r="BL31" s="642"/>
      <c r="BM31" s="647">
        <v>96.6</v>
      </c>
      <c r="BN31" s="720"/>
      <c r="BO31" s="720"/>
      <c r="BP31" s="720"/>
      <c r="BQ31" s="681"/>
      <c r="BR31" s="719">
        <v>99</v>
      </c>
      <c r="BS31" s="642"/>
      <c r="BT31" s="642"/>
      <c r="BU31" s="642"/>
      <c r="BV31" s="642"/>
      <c r="BW31" s="642"/>
      <c r="BX31" s="647">
        <v>95.6</v>
      </c>
      <c r="BY31" s="720"/>
      <c r="BZ31" s="720"/>
      <c r="CA31" s="720"/>
      <c r="CB31" s="681"/>
      <c r="CD31" s="727"/>
      <c r="CE31" s="728"/>
      <c r="CF31" s="685" t="s">
        <v>307</v>
      </c>
      <c r="CG31" s="682"/>
      <c r="CH31" s="682"/>
      <c r="CI31" s="682"/>
      <c r="CJ31" s="682"/>
      <c r="CK31" s="682"/>
      <c r="CL31" s="682"/>
      <c r="CM31" s="682"/>
      <c r="CN31" s="682"/>
      <c r="CO31" s="682"/>
      <c r="CP31" s="682"/>
      <c r="CQ31" s="683"/>
      <c r="CR31" s="641">
        <v>94026</v>
      </c>
      <c r="CS31" s="642"/>
      <c r="CT31" s="642"/>
      <c r="CU31" s="642"/>
      <c r="CV31" s="642"/>
      <c r="CW31" s="642"/>
      <c r="CX31" s="642"/>
      <c r="CY31" s="643"/>
      <c r="CZ31" s="646">
        <v>0.9</v>
      </c>
      <c r="DA31" s="675"/>
      <c r="DB31" s="675"/>
      <c r="DC31" s="676"/>
      <c r="DD31" s="649">
        <v>91833</v>
      </c>
      <c r="DE31" s="642"/>
      <c r="DF31" s="642"/>
      <c r="DG31" s="642"/>
      <c r="DH31" s="642"/>
      <c r="DI31" s="642"/>
      <c r="DJ31" s="642"/>
      <c r="DK31" s="643"/>
      <c r="DL31" s="649">
        <v>91833</v>
      </c>
      <c r="DM31" s="642"/>
      <c r="DN31" s="642"/>
      <c r="DO31" s="642"/>
      <c r="DP31" s="642"/>
      <c r="DQ31" s="642"/>
      <c r="DR31" s="642"/>
      <c r="DS31" s="642"/>
      <c r="DT31" s="642"/>
      <c r="DU31" s="642"/>
      <c r="DV31" s="643"/>
      <c r="DW31" s="646">
        <v>1.3</v>
      </c>
      <c r="DX31" s="675"/>
      <c r="DY31" s="675"/>
      <c r="DZ31" s="675"/>
      <c r="EA31" s="675"/>
      <c r="EB31" s="675"/>
      <c r="EC31" s="677"/>
    </row>
    <row r="32" spans="2:133" ht="11.25" customHeight="1">
      <c r="B32" s="638" t="s">
        <v>308</v>
      </c>
      <c r="C32" s="639"/>
      <c r="D32" s="639"/>
      <c r="E32" s="639"/>
      <c r="F32" s="639"/>
      <c r="G32" s="639"/>
      <c r="H32" s="639"/>
      <c r="I32" s="639"/>
      <c r="J32" s="639"/>
      <c r="K32" s="639"/>
      <c r="L32" s="639"/>
      <c r="M32" s="639"/>
      <c r="N32" s="639"/>
      <c r="O32" s="639"/>
      <c r="P32" s="639"/>
      <c r="Q32" s="640"/>
      <c r="R32" s="641">
        <v>30429</v>
      </c>
      <c r="S32" s="644"/>
      <c r="T32" s="644"/>
      <c r="U32" s="644"/>
      <c r="V32" s="644"/>
      <c r="W32" s="644"/>
      <c r="X32" s="644"/>
      <c r="Y32" s="645"/>
      <c r="Z32" s="703">
        <v>0.3</v>
      </c>
      <c r="AA32" s="703"/>
      <c r="AB32" s="703"/>
      <c r="AC32" s="703"/>
      <c r="AD32" s="704" t="s">
        <v>224</v>
      </c>
      <c r="AE32" s="704"/>
      <c r="AF32" s="704"/>
      <c r="AG32" s="704"/>
      <c r="AH32" s="704"/>
      <c r="AI32" s="704"/>
      <c r="AJ32" s="704"/>
      <c r="AK32" s="704"/>
      <c r="AL32" s="646" t="s">
        <v>121</v>
      </c>
      <c r="AM32" s="647"/>
      <c r="AN32" s="647"/>
      <c r="AO32" s="705"/>
      <c r="AP32" s="735"/>
      <c r="AQ32" s="736"/>
      <c r="AR32" s="736"/>
      <c r="AS32" s="736"/>
      <c r="AT32" s="739"/>
      <c r="AU32" s="211"/>
      <c r="AV32" s="211"/>
      <c r="AW32" s="211"/>
      <c r="AX32" s="653" t="s">
        <v>309</v>
      </c>
      <c r="AY32" s="654"/>
      <c r="AZ32" s="654"/>
      <c r="BA32" s="654"/>
      <c r="BB32" s="654"/>
      <c r="BC32" s="654"/>
      <c r="BD32" s="654"/>
      <c r="BE32" s="654"/>
      <c r="BF32" s="655"/>
      <c r="BG32" s="718">
        <v>98.5</v>
      </c>
      <c r="BH32" s="657"/>
      <c r="BI32" s="657"/>
      <c r="BJ32" s="657"/>
      <c r="BK32" s="657"/>
      <c r="BL32" s="657"/>
      <c r="BM32" s="701">
        <v>88.9</v>
      </c>
      <c r="BN32" s="657"/>
      <c r="BO32" s="657"/>
      <c r="BP32" s="657"/>
      <c r="BQ32" s="694"/>
      <c r="BR32" s="718">
        <v>98.2</v>
      </c>
      <c r="BS32" s="657"/>
      <c r="BT32" s="657"/>
      <c r="BU32" s="657"/>
      <c r="BV32" s="657"/>
      <c r="BW32" s="657"/>
      <c r="BX32" s="701">
        <v>88.4</v>
      </c>
      <c r="BY32" s="657"/>
      <c r="BZ32" s="657"/>
      <c r="CA32" s="657"/>
      <c r="CB32" s="694"/>
      <c r="CD32" s="729"/>
      <c r="CE32" s="730"/>
      <c r="CF32" s="685" t="s">
        <v>310</v>
      </c>
      <c r="CG32" s="682"/>
      <c r="CH32" s="682"/>
      <c r="CI32" s="682"/>
      <c r="CJ32" s="682"/>
      <c r="CK32" s="682"/>
      <c r="CL32" s="682"/>
      <c r="CM32" s="682"/>
      <c r="CN32" s="682"/>
      <c r="CO32" s="682"/>
      <c r="CP32" s="682"/>
      <c r="CQ32" s="683"/>
      <c r="CR32" s="641" t="s">
        <v>121</v>
      </c>
      <c r="CS32" s="644"/>
      <c r="CT32" s="644"/>
      <c r="CU32" s="644"/>
      <c r="CV32" s="644"/>
      <c r="CW32" s="644"/>
      <c r="CX32" s="644"/>
      <c r="CY32" s="645"/>
      <c r="CZ32" s="646" t="s">
        <v>224</v>
      </c>
      <c r="DA32" s="675"/>
      <c r="DB32" s="675"/>
      <c r="DC32" s="676"/>
      <c r="DD32" s="649" t="s">
        <v>121</v>
      </c>
      <c r="DE32" s="644"/>
      <c r="DF32" s="644"/>
      <c r="DG32" s="644"/>
      <c r="DH32" s="644"/>
      <c r="DI32" s="644"/>
      <c r="DJ32" s="644"/>
      <c r="DK32" s="645"/>
      <c r="DL32" s="649" t="s">
        <v>224</v>
      </c>
      <c r="DM32" s="644"/>
      <c r="DN32" s="644"/>
      <c r="DO32" s="644"/>
      <c r="DP32" s="644"/>
      <c r="DQ32" s="644"/>
      <c r="DR32" s="644"/>
      <c r="DS32" s="644"/>
      <c r="DT32" s="644"/>
      <c r="DU32" s="644"/>
      <c r="DV32" s="645"/>
      <c r="DW32" s="646" t="s">
        <v>121</v>
      </c>
      <c r="DX32" s="675"/>
      <c r="DY32" s="675"/>
      <c r="DZ32" s="675"/>
      <c r="EA32" s="675"/>
      <c r="EB32" s="675"/>
      <c r="EC32" s="677"/>
    </row>
    <row r="33" spans="2:133" ht="11.25" customHeight="1">
      <c r="B33" s="638" t="s">
        <v>311</v>
      </c>
      <c r="C33" s="639"/>
      <c r="D33" s="639"/>
      <c r="E33" s="639"/>
      <c r="F33" s="639"/>
      <c r="G33" s="639"/>
      <c r="H33" s="639"/>
      <c r="I33" s="639"/>
      <c r="J33" s="639"/>
      <c r="K33" s="639"/>
      <c r="L33" s="639"/>
      <c r="M33" s="639"/>
      <c r="N33" s="639"/>
      <c r="O33" s="639"/>
      <c r="P33" s="639"/>
      <c r="Q33" s="640"/>
      <c r="R33" s="641">
        <v>640359</v>
      </c>
      <c r="S33" s="644"/>
      <c r="T33" s="644"/>
      <c r="U33" s="644"/>
      <c r="V33" s="644"/>
      <c r="W33" s="644"/>
      <c r="X33" s="644"/>
      <c r="Y33" s="645"/>
      <c r="Z33" s="703">
        <v>6</v>
      </c>
      <c r="AA33" s="703"/>
      <c r="AB33" s="703"/>
      <c r="AC33" s="703"/>
      <c r="AD33" s="704" t="s">
        <v>121</v>
      </c>
      <c r="AE33" s="704"/>
      <c r="AF33" s="704"/>
      <c r="AG33" s="704"/>
      <c r="AH33" s="704"/>
      <c r="AI33" s="704"/>
      <c r="AJ33" s="704"/>
      <c r="AK33" s="704"/>
      <c r="AL33" s="646" t="s">
        <v>164</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312</v>
      </c>
      <c r="CE33" s="682"/>
      <c r="CF33" s="682"/>
      <c r="CG33" s="682"/>
      <c r="CH33" s="682"/>
      <c r="CI33" s="682"/>
      <c r="CJ33" s="682"/>
      <c r="CK33" s="682"/>
      <c r="CL33" s="682"/>
      <c r="CM33" s="682"/>
      <c r="CN33" s="682"/>
      <c r="CO33" s="682"/>
      <c r="CP33" s="682"/>
      <c r="CQ33" s="683"/>
      <c r="CR33" s="641">
        <v>4572361</v>
      </c>
      <c r="CS33" s="642"/>
      <c r="CT33" s="642"/>
      <c r="CU33" s="642"/>
      <c r="CV33" s="642"/>
      <c r="CW33" s="642"/>
      <c r="CX33" s="642"/>
      <c r="CY33" s="643"/>
      <c r="CZ33" s="646">
        <v>45.7</v>
      </c>
      <c r="DA33" s="675"/>
      <c r="DB33" s="675"/>
      <c r="DC33" s="676"/>
      <c r="DD33" s="649">
        <v>3788027</v>
      </c>
      <c r="DE33" s="642"/>
      <c r="DF33" s="642"/>
      <c r="DG33" s="642"/>
      <c r="DH33" s="642"/>
      <c r="DI33" s="642"/>
      <c r="DJ33" s="642"/>
      <c r="DK33" s="643"/>
      <c r="DL33" s="649">
        <v>2690366</v>
      </c>
      <c r="DM33" s="642"/>
      <c r="DN33" s="642"/>
      <c r="DO33" s="642"/>
      <c r="DP33" s="642"/>
      <c r="DQ33" s="642"/>
      <c r="DR33" s="642"/>
      <c r="DS33" s="642"/>
      <c r="DT33" s="642"/>
      <c r="DU33" s="642"/>
      <c r="DV33" s="643"/>
      <c r="DW33" s="646">
        <v>38.700000000000003</v>
      </c>
      <c r="DX33" s="675"/>
      <c r="DY33" s="675"/>
      <c r="DZ33" s="675"/>
      <c r="EA33" s="675"/>
      <c r="EB33" s="675"/>
      <c r="EC33" s="677"/>
    </row>
    <row r="34" spans="2:133" ht="11.25" customHeight="1">
      <c r="B34" s="638" t="s">
        <v>313</v>
      </c>
      <c r="C34" s="639"/>
      <c r="D34" s="639"/>
      <c r="E34" s="639"/>
      <c r="F34" s="639"/>
      <c r="G34" s="639"/>
      <c r="H34" s="639"/>
      <c r="I34" s="639"/>
      <c r="J34" s="639"/>
      <c r="K34" s="639"/>
      <c r="L34" s="639"/>
      <c r="M34" s="639"/>
      <c r="N34" s="639"/>
      <c r="O34" s="639"/>
      <c r="P34" s="639"/>
      <c r="Q34" s="640"/>
      <c r="R34" s="641">
        <v>147650</v>
      </c>
      <c r="S34" s="644"/>
      <c r="T34" s="644"/>
      <c r="U34" s="644"/>
      <c r="V34" s="644"/>
      <c r="W34" s="644"/>
      <c r="X34" s="644"/>
      <c r="Y34" s="645"/>
      <c r="Z34" s="703">
        <v>1.4</v>
      </c>
      <c r="AA34" s="703"/>
      <c r="AB34" s="703"/>
      <c r="AC34" s="703"/>
      <c r="AD34" s="704">
        <v>215</v>
      </c>
      <c r="AE34" s="704"/>
      <c r="AF34" s="704"/>
      <c r="AG34" s="704"/>
      <c r="AH34" s="704"/>
      <c r="AI34" s="704"/>
      <c r="AJ34" s="704"/>
      <c r="AK34" s="704"/>
      <c r="AL34" s="646">
        <v>0</v>
      </c>
      <c r="AM34" s="647"/>
      <c r="AN34" s="647"/>
      <c r="AO34" s="705"/>
      <c r="AP34" s="214"/>
      <c r="AQ34" s="715" t="s">
        <v>314</v>
      </c>
      <c r="AR34" s="716"/>
      <c r="AS34" s="716"/>
      <c r="AT34" s="716"/>
      <c r="AU34" s="716"/>
      <c r="AV34" s="716"/>
      <c r="AW34" s="716"/>
      <c r="AX34" s="716"/>
      <c r="AY34" s="716"/>
      <c r="AZ34" s="716"/>
      <c r="BA34" s="716"/>
      <c r="BB34" s="716"/>
      <c r="BC34" s="716"/>
      <c r="BD34" s="716"/>
      <c r="BE34" s="716"/>
      <c r="BF34" s="717"/>
      <c r="BG34" s="715" t="s">
        <v>315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316</v>
      </c>
      <c r="CE34" s="682"/>
      <c r="CF34" s="682"/>
      <c r="CG34" s="682"/>
      <c r="CH34" s="682"/>
      <c r="CI34" s="682"/>
      <c r="CJ34" s="682"/>
      <c r="CK34" s="682"/>
      <c r="CL34" s="682"/>
      <c r="CM34" s="682"/>
      <c r="CN34" s="682"/>
      <c r="CO34" s="682"/>
      <c r="CP34" s="682"/>
      <c r="CQ34" s="683"/>
      <c r="CR34" s="641">
        <v>1586708</v>
      </c>
      <c r="CS34" s="644"/>
      <c r="CT34" s="644"/>
      <c r="CU34" s="644"/>
      <c r="CV34" s="644"/>
      <c r="CW34" s="644"/>
      <c r="CX34" s="644"/>
      <c r="CY34" s="645"/>
      <c r="CZ34" s="646">
        <v>15.9</v>
      </c>
      <c r="DA34" s="675"/>
      <c r="DB34" s="675"/>
      <c r="DC34" s="676"/>
      <c r="DD34" s="649">
        <v>1181671</v>
      </c>
      <c r="DE34" s="644"/>
      <c r="DF34" s="644"/>
      <c r="DG34" s="644"/>
      <c r="DH34" s="644"/>
      <c r="DI34" s="644"/>
      <c r="DJ34" s="644"/>
      <c r="DK34" s="645"/>
      <c r="DL34" s="649">
        <v>723031</v>
      </c>
      <c r="DM34" s="644"/>
      <c r="DN34" s="644"/>
      <c r="DO34" s="644"/>
      <c r="DP34" s="644"/>
      <c r="DQ34" s="644"/>
      <c r="DR34" s="644"/>
      <c r="DS34" s="644"/>
      <c r="DT34" s="644"/>
      <c r="DU34" s="644"/>
      <c r="DV34" s="645"/>
      <c r="DW34" s="646">
        <v>10.4</v>
      </c>
      <c r="DX34" s="675"/>
      <c r="DY34" s="675"/>
      <c r="DZ34" s="675"/>
      <c r="EA34" s="675"/>
      <c r="EB34" s="675"/>
      <c r="EC34" s="677"/>
    </row>
    <row r="35" spans="2:133" ht="11.25" customHeight="1">
      <c r="B35" s="638" t="s">
        <v>317</v>
      </c>
      <c r="C35" s="639"/>
      <c r="D35" s="639"/>
      <c r="E35" s="639"/>
      <c r="F35" s="639"/>
      <c r="G35" s="639"/>
      <c r="H35" s="639"/>
      <c r="I35" s="639"/>
      <c r="J35" s="639"/>
      <c r="K35" s="639"/>
      <c r="L35" s="639"/>
      <c r="M35" s="639"/>
      <c r="N35" s="639"/>
      <c r="O35" s="639"/>
      <c r="P35" s="639"/>
      <c r="Q35" s="640"/>
      <c r="R35" s="641">
        <v>801200</v>
      </c>
      <c r="S35" s="644"/>
      <c r="T35" s="644"/>
      <c r="U35" s="644"/>
      <c r="V35" s="644"/>
      <c r="W35" s="644"/>
      <c r="X35" s="644"/>
      <c r="Y35" s="645"/>
      <c r="Z35" s="703">
        <v>7.5</v>
      </c>
      <c r="AA35" s="703"/>
      <c r="AB35" s="703"/>
      <c r="AC35" s="703"/>
      <c r="AD35" s="704" t="s">
        <v>121</v>
      </c>
      <c r="AE35" s="704"/>
      <c r="AF35" s="704"/>
      <c r="AG35" s="704"/>
      <c r="AH35" s="704"/>
      <c r="AI35" s="704"/>
      <c r="AJ35" s="704"/>
      <c r="AK35" s="704"/>
      <c r="AL35" s="646" t="s">
        <v>121</v>
      </c>
      <c r="AM35" s="647"/>
      <c r="AN35" s="647"/>
      <c r="AO35" s="705"/>
      <c r="AP35" s="214"/>
      <c r="AQ35" s="709" t="s">
        <v>318</v>
      </c>
      <c r="AR35" s="710"/>
      <c r="AS35" s="710"/>
      <c r="AT35" s="710"/>
      <c r="AU35" s="710"/>
      <c r="AV35" s="710"/>
      <c r="AW35" s="710"/>
      <c r="AX35" s="710"/>
      <c r="AY35" s="711"/>
      <c r="AZ35" s="706">
        <v>1554849</v>
      </c>
      <c r="BA35" s="707"/>
      <c r="BB35" s="707"/>
      <c r="BC35" s="707"/>
      <c r="BD35" s="707"/>
      <c r="BE35" s="707"/>
      <c r="BF35" s="708"/>
      <c r="BG35" s="712" t="s">
        <v>319</v>
      </c>
      <c r="BH35" s="713"/>
      <c r="BI35" s="713"/>
      <c r="BJ35" s="713"/>
      <c r="BK35" s="713"/>
      <c r="BL35" s="713"/>
      <c r="BM35" s="713"/>
      <c r="BN35" s="713"/>
      <c r="BO35" s="713"/>
      <c r="BP35" s="713"/>
      <c r="BQ35" s="713"/>
      <c r="BR35" s="713"/>
      <c r="BS35" s="713"/>
      <c r="BT35" s="713"/>
      <c r="BU35" s="714"/>
      <c r="BV35" s="706">
        <v>164480</v>
      </c>
      <c r="BW35" s="707"/>
      <c r="BX35" s="707"/>
      <c r="BY35" s="707"/>
      <c r="BZ35" s="707"/>
      <c r="CA35" s="707"/>
      <c r="CB35" s="708"/>
      <c r="CD35" s="685" t="s">
        <v>320</v>
      </c>
      <c r="CE35" s="682"/>
      <c r="CF35" s="682"/>
      <c r="CG35" s="682"/>
      <c r="CH35" s="682"/>
      <c r="CI35" s="682"/>
      <c r="CJ35" s="682"/>
      <c r="CK35" s="682"/>
      <c r="CL35" s="682"/>
      <c r="CM35" s="682"/>
      <c r="CN35" s="682"/>
      <c r="CO35" s="682"/>
      <c r="CP35" s="682"/>
      <c r="CQ35" s="683"/>
      <c r="CR35" s="641">
        <v>78484</v>
      </c>
      <c r="CS35" s="642"/>
      <c r="CT35" s="642"/>
      <c r="CU35" s="642"/>
      <c r="CV35" s="642"/>
      <c r="CW35" s="642"/>
      <c r="CX35" s="642"/>
      <c r="CY35" s="643"/>
      <c r="CZ35" s="646">
        <v>0.8</v>
      </c>
      <c r="DA35" s="675"/>
      <c r="DB35" s="675"/>
      <c r="DC35" s="676"/>
      <c r="DD35" s="649">
        <v>66597</v>
      </c>
      <c r="DE35" s="642"/>
      <c r="DF35" s="642"/>
      <c r="DG35" s="642"/>
      <c r="DH35" s="642"/>
      <c r="DI35" s="642"/>
      <c r="DJ35" s="642"/>
      <c r="DK35" s="643"/>
      <c r="DL35" s="649">
        <v>62598</v>
      </c>
      <c r="DM35" s="642"/>
      <c r="DN35" s="642"/>
      <c r="DO35" s="642"/>
      <c r="DP35" s="642"/>
      <c r="DQ35" s="642"/>
      <c r="DR35" s="642"/>
      <c r="DS35" s="642"/>
      <c r="DT35" s="642"/>
      <c r="DU35" s="642"/>
      <c r="DV35" s="643"/>
      <c r="DW35" s="646">
        <v>0.9</v>
      </c>
      <c r="DX35" s="675"/>
      <c r="DY35" s="675"/>
      <c r="DZ35" s="675"/>
      <c r="EA35" s="675"/>
      <c r="EB35" s="675"/>
      <c r="EC35" s="677"/>
    </row>
    <row r="36" spans="2:133" ht="11.25" customHeight="1">
      <c r="B36" s="638" t="s">
        <v>321</v>
      </c>
      <c r="C36" s="639"/>
      <c r="D36" s="639"/>
      <c r="E36" s="639"/>
      <c r="F36" s="639"/>
      <c r="G36" s="639"/>
      <c r="H36" s="639"/>
      <c r="I36" s="639"/>
      <c r="J36" s="639"/>
      <c r="K36" s="639"/>
      <c r="L36" s="639"/>
      <c r="M36" s="639"/>
      <c r="N36" s="639"/>
      <c r="O36" s="639"/>
      <c r="P36" s="639"/>
      <c r="Q36" s="640"/>
      <c r="R36" s="641" t="s">
        <v>121</v>
      </c>
      <c r="S36" s="644"/>
      <c r="T36" s="644"/>
      <c r="U36" s="644"/>
      <c r="V36" s="644"/>
      <c r="W36" s="644"/>
      <c r="X36" s="644"/>
      <c r="Y36" s="645"/>
      <c r="Z36" s="703" t="s">
        <v>121</v>
      </c>
      <c r="AA36" s="703"/>
      <c r="AB36" s="703"/>
      <c r="AC36" s="703"/>
      <c r="AD36" s="704" t="s">
        <v>224</v>
      </c>
      <c r="AE36" s="704"/>
      <c r="AF36" s="704"/>
      <c r="AG36" s="704"/>
      <c r="AH36" s="704"/>
      <c r="AI36" s="704"/>
      <c r="AJ36" s="704"/>
      <c r="AK36" s="704"/>
      <c r="AL36" s="646" t="s">
        <v>121</v>
      </c>
      <c r="AM36" s="647"/>
      <c r="AN36" s="647"/>
      <c r="AO36" s="705"/>
      <c r="AQ36" s="678" t="s">
        <v>322</v>
      </c>
      <c r="AR36" s="679"/>
      <c r="AS36" s="679"/>
      <c r="AT36" s="679"/>
      <c r="AU36" s="679"/>
      <c r="AV36" s="679"/>
      <c r="AW36" s="679"/>
      <c r="AX36" s="679"/>
      <c r="AY36" s="680"/>
      <c r="AZ36" s="641">
        <v>743000</v>
      </c>
      <c r="BA36" s="644"/>
      <c r="BB36" s="644"/>
      <c r="BC36" s="644"/>
      <c r="BD36" s="642"/>
      <c r="BE36" s="642"/>
      <c r="BF36" s="681"/>
      <c r="BG36" s="685" t="s">
        <v>323</v>
      </c>
      <c r="BH36" s="682"/>
      <c r="BI36" s="682"/>
      <c r="BJ36" s="682"/>
      <c r="BK36" s="682"/>
      <c r="BL36" s="682"/>
      <c r="BM36" s="682"/>
      <c r="BN36" s="682"/>
      <c r="BO36" s="682"/>
      <c r="BP36" s="682"/>
      <c r="BQ36" s="682"/>
      <c r="BR36" s="682"/>
      <c r="BS36" s="682"/>
      <c r="BT36" s="682"/>
      <c r="BU36" s="683"/>
      <c r="BV36" s="641">
        <v>128715</v>
      </c>
      <c r="BW36" s="644"/>
      <c r="BX36" s="644"/>
      <c r="BY36" s="644"/>
      <c r="BZ36" s="644"/>
      <c r="CA36" s="644"/>
      <c r="CB36" s="684"/>
      <c r="CD36" s="685" t="s">
        <v>324</v>
      </c>
      <c r="CE36" s="682"/>
      <c r="CF36" s="682"/>
      <c r="CG36" s="682"/>
      <c r="CH36" s="682"/>
      <c r="CI36" s="682"/>
      <c r="CJ36" s="682"/>
      <c r="CK36" s="682"/>
      <c r="CL36" s="682"/>
      <c r="CM36" s="682"/>
      <c r="CN36" s="682"/>
      <c r="CO36" s="682"/>
      <c r="CP36" s="682"/>
      <c r="CQ36" s="683"/>
      <c r="CR36" s="641">
        <v>997612</v>
      </c>
      <c r="CS36" s="644"/>
      <c r="CT36" s="644"/>
      <c r="CU36" s="644"/>
      <c r="CV36" s="644"/>
      <c r="CW36" s="644"/>
      <c r="CX36" s="644"/>
      <c r="CY36" s="645"/>
      <c r="CZ36" s="646">
        <v>10</v>
      </c>
      <c r="DA36" s="675"/>
      <c r="DB36" s="675"/>
      <c r="DC36" s="676"/>
      <c r="DD36" s="649">
        <v>778386</v>
      </c>
      <c r="DE36" s="644"/>
      <c r="DF36" s="644"/>
      <c r="DG36" s="644"/>
      <c r="DH36" s="644"/>
      <c r="DI36" s="644"/>
      <c r="DJ36" s="644"/>
      <c r="DK36" s="645"/>
      <c r="DL36" s="649">
        <v>602879</v>
      </c>
      <c r="DM36" s="644"/>
      <c r="DN36" s="644"/>
      <c r="DO36" s="644"/>
      <c r="DP36" s="644"/>
      <c r="DQ36" s="644"/>
      <c r="DR36" s="644"/>
      <c r="DS36" s="644"/>
      <c r="DT36" s="644"/>
      <c r="DU36" s="644"/>
      <c r="DV36" s="645"/>
      <c r="DW36" s="646">
        <v>8.6999999999999993</v>
      </c>
      <c r="DX36" s="675"/>
      <c r="DY36" s="675"/>
      <c r="DZ36" s="675"/>
      <c r="EA36" s="675"/>
      <c r="EB36" s="675"/>
      <c r="EC36" s="677"/>
    </row>
    <row r="37" spans="2:133" ht="11.25" customHeight="1">
      <c r="B37" s="638" t="s">
        <v>325</v>
      </c>
      <c r="C37" s="639"/>
      <c r="D37" s="639"/>
      <c r="E37" s="639"/>
      <c r="F37" s="639"/>
      <c r="G37" s="639"/>
      <c r="H37" s="639"/>
      <c r="I37" s="639"/>
      <c r="J37" s="639"/>
      <c r="K37" s="639"/>
      <c r="L37" s="639"/>
      <c r="M37" s="639"/>
      <c r="N37" s="639"/>
      <c r="O37" s="639"/>
      <c r="P37" s="639"/>
      <c r="Q37" s="640"/>
      <c r="R37" s="641">
        <v>283000</v>
      </c>
      <c r="S37" s="644"/>
      <c r="T37" s="644"/>
      <c r="U37" s="644"/>
      <c r="V37" s="644"/>
      <c r="W37" s="644"/>
      <c r="X37" s="644"/>
      <c r="Y37" s="645"/>
      <c r="Z37" s="703">
        <v>2.7</v>
      </c>
      <c r="AA37" s="703"/>
      <c r="AB37" s="703"/>
      <c r="AC37" s="703"/>
      <c r="AD37" s="704" t="s">
        <v>121</v>
      </c>
      <c r="AE37" s="704"/>
      <c r="AF37" s="704"/>
      <c r="AG37" s="704"/>
      <c r="AH37" s="704"/>
      <c r="AI37" s="704"/>
      <c r="AJ37" s="704"/>
      <c r="AK37" s="704"/>
      <c r="AL37" s="646" t="s">
        <v>164</v>
      </c>
      <c r="AM37" s="647"/>
      <c r="AN37" s="647"/>
      <c r="AO37" s="705"/>
      <c r="AQ37" s="678" t="s">
        <v>326</v>
      </c>
      <c r="AR37" s="679"/>
      <c r="AS37" s="679"/>
      <c r="AT37" s="679"/>
      <c r="AU37" s="679"/>
      <c r="AV37" s="679"/>
      <c r="AW37" s="679"/>
      <c r="AX37" s="679"/>
      <c r="AY37" s="680"/>
      <c r="AZ37" s="641">
        <v>41000</v>
      </c>
      <c r="BA37" s="644"/>
      <c r="BB37" s="644"/>
      <c r="BC37" s="644"/>
      <c r="BD37" s="642"/>
      <c r="BE37" s="642"/>
      <c r="BF37" s="681"/>
      <c r="BG37" s="685" t="s">
        <v>327</v>
      </c>
      <c r="BH37" s="682"/>
      <c r="BI37" s="682"/>
      <c r="BJ37" s="682"/>
      <c r="BK37" s="682"/>
      <c r="BL37" s="682"/>
      <c r="BM37" s="682"/>
      <c r="BN37" s="682"/>
      <c r="BO37" s="682"/>
      <c r="BP37" s="682"/>
      <c r="BQ37" s="682"/>
      <c r="BR37" s="682"/>
      <c r="BS37" s="682"/>
      <c r="BT37" s="682"/>
      <c r="BU37" s="683"/>
      <c r="BV37" s="641">
        <v>2340</v>
      </c>
      <c r="BW37" s="644"/>
      <c r="BX37" s="644"/>
      <c r="BY37" s="644"/>
      <c r="BZ37" s="644"/>
      <c r="CA37" s="644"/>
      <c r="CB37" s="684"/>
      <c r="CD37" s="685" t="s">
        <v>328</v>
      </c>
      <c r="CE37" s="682"/>
      <c r="CF37" s="682"/>
      <c r="CG37" s="682"/>
      <c r="CH37" s="682"/>
      <c r="CI37" s="682"/>
      <c r="CJ37" s="682"/>
      <c r="CK37" s="682"/>
      <c r="CL37" s="682"/>
      <c r="CM37" s="682"/>
      <c r="CN37" s="682"/>
      <c r="CO37" s="682"/>
      <c r="CP37" s="682"/>
      <c r="CQ37" s="683"/>
      <c r="CR37" s="641">
        <v>329431</v>
      </c>
      <c r="CS37" s="642"/>
      <c r="CT37" s="642"/>
      <c r="CU37" s="642"/>
      <c r="CV37" s="642"/>
      <c r="CW37" s="642"/>
      <c r="CX37" s="642"/>
      <c r="CY37" s="643"/>
      <c r="CZ37" s="646">
        <v>3.3</v>
      </c>
      <c r="DA37" s="675"/>
      <c r="DB37" s="675"/>
      <c r="DC37" s="676"/>
      <c r="DD37" s="649">
        <v>315731</v>
      </c>
      <c r="DE37" s="642"/>
      <c r="DF37" s="642"/>
      <c r="DG37" s="642"/>
      <c r="DH37" s="642"/>
      <c r="DI37" s="642"/>
      <c r="DJ37" s="642"/>
      <c r="DK37" s="643"/>
      <c r="DL37" s="649">
        <v>303004</v>
      </c>
      <c r="DM37" s="642"/>
      <c r="DN37" s="642"/>
      <c r="DO37" s="642"/>
      <c r="DP37" s="642"/>
      <c r="DQ37" s="642"/>
      <c r="DR37" s="642"/>
      <c r="DS37" s="642"/>
      <c r="DT37" s="642"/>
      <c r="DU37" s="642"/>
      <c r="DV37" s="643"/>
      <c r="DW37" s="646">
        <v>4.4000000000000004</v>
      </c>
      <c r="DX37" s="675"/>
      <c r="DY37" s="675"/>
      <c r="DZ37" s="675"/>
      <c r="EA37" s="675"/>
      <c r="EB37" s="675"/>
      <c r="EC37" s="677"/>
    </row>
    <row r="38" spans="2:133" ht="11.25" customHeight="1">
      <c r="B38" s="653" t="s">
        <v>329</v>
      </c>
      <c r="C38" s="654"/>
      <c r="D38" s="654"/>
      <c r="E38" s="654"/>
      <c r="F38" s="654"/>
      <c r="G38" s="654"/>
      <c r="H38" s="654"/>
      <c r="I38" s="654"/>
      <c r="J38" s="654"/>
      <c r="K38" s="654"/>
      <c r="L38" s="654"/>
      <c r="M38" s="654"/>
      <c r="N38" s="654"/>
      <c r="O38" s="654"/>
      <c r="P38" s="654"/>
      <c r="Q38" s="655"/>
      <c r="R38" s="656">
        <v>10647404</v>
      </c>
      <c r="S38" s="693"/>
      <c r="T38" s="693"/>
      <c r="U38" s="693"/>
      <c r="V38" s="693"/>
      <c r="W38" s="693"/>
      <c r="X38" s="693"/>
      <c r="Y38" s="698"/>
      <c r="Z38" s="699">
        <v>100</v>
      </c>
      <c r="AA38" s="699"/>
      <c r="AB38" s="699"/>
      <c r="AC38" s="699"/>
      <c r="AD38" s="700">
        <v>6677480</v>
      </c>
      <c r="AE38" s="700"/>
      <c r="AF38" s="700"/>
      <c r="AG38" s="700"/>
      <c r="AH38" s="700"/>
      <c r="AI38" s="700"/>
      <c r="AJ38" s="700"/>
      <c r="AK38" s="700"/>
      <c r="AL38" s="659">
        <v>100</v>
      </c>
      <c r="AM38" s="701"/>
      <c r="AN38" s="701"/>
      <c r="AO38" s="702"/>
      <c r="AQ38" s="678" t="s">
        <v>330</v>
      </c>
      <c r="AR38" s="679"/>
      <c r="AS38" s="679"/>
      <c r="AT38" s="679"/>
      <c r="AU38" s="679"/>
      <c r="AV38" s="679"/>
      <c r="AW38" s="679"/>
      <c r="AX38" s="679"/>
      <c r="AY38" s="680"/>
      <c r="AZ38" s="641" t="s">
        <v>224</v>
      </c>
      <c r="BA38" s="644"/>
      <c r="BB38" s="644"/>
      <c r="BC38" s="644"/>
      <c r="BD38" s="642"/>
      <c r="BE38" s="642"/>
      <c r="BF38" s="681"/>
      <c r="BG38" s="685" t="s">
        <v>331</v>
      </c>
      <c r="BH38" s="682"/>
      <c r="BI38" s="682"/>
      <c r="BJ38" s="682"/>
      <c r="BK38" s="682"/>
      <c r="BL38" s="682"/>
      <c r="BM38" s="682"/>
      <c r="BN38" s="682"/>
      <c r="BO38" s="682"/>
      <c r="BP38" s="682"/>
      <c r="BQ38" s="682"/>
      <c r="BR38" s="682"/>
      <c r="BS38" s="682"/>
      <c r="BT38" s="682"/>
      <c r="BU38" s="683"/>
      <c r="BV38" s="641">
        <v>3826</v>
      </c>
      <c r="BW38" s="644"/>
      <c r="BX38" s="644"/>
      <c r="BY38" s="644"/>
      <c r="BZ38" s="644"/>
      <c r="CA38" s="644"/>
      <c r="CB38" s="684"/>
      <c r="CD38" s="685" t="s">
        <v>332</v>
      </c>
      <c r="CE38" s="682"/>
      <c r="CF38" s="682"/>
      <c r="CG38" s="682"/>
      <c r="CH38" s="682"/>
      <c r="CI38" s="682"/>
      <c r="CJ38" s="682"/>
      <c r="CK38" s="682"/>
      <c r="CL38" s="682"/>
      <c r="CM38" s="682"/>
      <c r="CN38" s="682"/>
      <c r="CO38" s="682"/>
      <c r="CP38" s="682"/>
      <c r="CQ38" s="683"/>
      <c r="CR38" s="641">
        <v>1554849</v>
      </c>
      <c r="CS38" s="644"/>
      <c r="CT38" s="644"/>
      <c r="CU38" s="644"/>
      <c r="CV38" s="644"/>
      <c r="CW38" s="644"/>
      <c r="CX38" s="644"/>
      <c r="CY38" s="645"/>
      <c r="CZ38" s="646">
        <v>15.5</v>
      </c>
      <c r="DA38" s="675"/>
      <c r="DB38" s="675"/>
      <c r="DC38" s="676"/>
      <c r="DD38" s="649">
        <v>1434275</v>
      </c>
      <c r="DE38" s="644"/>
      <c r="DF38" s="644"/>
      <c r="DG38" s="644"/>
      <c r="DH38" s="644"/>
      <c r="DI38" s="644"/>
      <c r="DJ38" s="644"/>
      <c r="DK38" s="645"/>
      <c r="DL38" s="649">
        <v>1301858</v>
      </c>
      <c r="DM38" s="644"/>
      <c r="DN38" s="644"/>
      <c r="DO38" s="644"/>
      <c r="DP38" s="644"/>
      <c r="DQ38" s="644"/>
      <c r="DR38" s="644"/>
      <c r="DS38" s="644"/>
      <c r="DT38" s="644"/>
      <c r="DU38" s="644"/>
      <c r="DV38" s="645"/>
      <c r="DW38" s="646">
        <v>18.7</v>
      </c>
      <c r="DX38" s="675"/>
      <c r="DY38" s="675"/>
      <c r="DZ38" s="675"/>
      <c r="EA38" s="675"/>
      <c r="EB38" s="675"/>
      <c r="EC38" s="677"/>
    </row>
    <row r="39" spans="2:133" ht="11.25" customHeight="1">
      <c r="AQ39" s="678" t="s">
        <v>333</v>
      </c>
      <c r="AR39" s="679"/>
      <c r="AS39" s="679"/>
      <c r="AT39" s="679"/>
      <c r="AU39" s="679"/>
      <c r="AV39" s="679"/>
      <c r="AW39" s="679"/>
      <c r="AX39" s="679"/>
      <c r="AY39" s="680"/>
      <c r="AZ39" s="641" t="s">
        <v>121</v>
      </c>
      <c r="BA39" s="644"/>
      <c r="BB39" s="644"/>
      <c r="BC39" s="644"/>
      <c r="BD39" s="642"/>
      <c r="BE39" s="642"/>
      <c r="BF39" s="681"/>
      <c r="BG39" s="686" t="s">
        <v>334</v>
      </c>
      <c r="BH39" s="687"/>
      <c r="BI39" s="687"/>
      <c r="BJ39" s="687"/>
      <c r="BK39" s="687"/>
      <c r="BL39" s="215"/>
      <c r="BM39" s="682" t="s">
        <v>335</v>
      </c>
      <c r="BN39" s="682"/>
      <c r="BO39" s="682"/>
      <c r="BP39" s="682"/>
      <c r="BQ39" s="682"/>
      <c r="BR39" s="682"/>
      <c r="BS39" s="682"/>
      <c r="BT39" s="682"/>
      <c r="BU39" s="683"/>
      <c r="BV39" s="641">
        <v>93</v>
      </c>
      <c r="BW39" s="644"/>
      <c r="BX39" s="644"/>
      <c r="BY39" s="644"/>
      <c r="BZ39" s="644"/>
      <c r="CA39" s="644"/>
      <c r="CB39" s="684"/>
      <c r="CD39" s="685" t="s">
        <v>336</v>
      </c>
      <c r="CE39" s="682"/>
      <c r="CF39" s="682"/>
      <c r="CG39" s="682"/>
      <c r="CH39" s="682"/>
      <c r="CI39" s="682"/>
      <c r="CJ39" s="682"/>
      <c r="CK39" s="682"/>
      <c r="CL39" s="682"/>
      <c r="CM39" s="682"/>
      <c r="CN39" s="682"/>
      <c r="CO39" s="682"/>
      <c r="CP39" s="682"/>
      <c r="CQ39" s="683"/>
      <c r="CR39" s="641">
        <v>353284</v>
      </c>
      <c r="CS39" s="642"/>
      <c r="CT39" s="642"/>
      <c r="CU39" s="642"/>
      <c r="CV39" s="642"/>
      <c r="CW39" s="642"/>
      <c r="CX39" s="642"/>
      <c r="CY39" s="643"/>
      <c r="CZ39" s="646">
        <v>3.5</v>
      </c>
      <c r="DA39" s="675"/>
      <c r="DB39" s="675"/>
      <c r="DC39" s="676"/>
      <c r="DD39" s="649">
        <v>326898</v>
      </c>
      <c r="DE39" s="642"/>
      <c r="DF39" s="642"/>
      <c r="DG39" s="642"/>
      <c r="DH39" s="642"/>
      <c r="DI39" s="642"/>
      <c r="DJ39" s="642"/>
      <c r="DK39" s="643"/>
      <c r="DL39" s="649" t="s">
        <v>224</v>
      </c>
      <c r="DM39" s="642"/>
      <c r="DN39" s="642"/>
      <c r="DO39" s="642"/>
      <c r="DP39" s="642"/>
      <c r="DQ39" s="642"/>
      <c r="DR39" s="642"/>
      <c r="DS39" s="642"/>
      <c r="DT39" s="642"/>
      <c r="DU39" s="642"/>
      <c r="DV39" s="643"/>
      <c r="DW39" s="646" t="s">
        <v>121</v>
      </c>
      <c r="DX39" s="675"/>
      <c r="DY39" s="675"/>
      <c r="DZ39" s="675"/>
      <c r="EA39" s="675"/>
      <c r="EB39" s="675"/>
      <c r="EC39" s="677"/>
    </row>
    <row r="40" spans="2:133" ht="11.25" customHeight="1">
      <c r="AQ40" s="678" t="s">
        <v>337</v>
      </c>
      <c r="AR40" s="679"/>
      <c r="AS40" s="679"/>
      <c r="AT40" s="679"/>
      <c r="AU40" s="679"/>
      <c r="AV40" s="679"/>
      <c r="AW40" s="679"/>
      <c r="AX40" s="679"/>
      <c r="AY40" s="680"/>
      <c r="AZ40" s="641">
        <v>171482</v>
      </c>
      <c r="BA40" s="644"/>
      <c r="BB40" s="644"/>
      <c r="BC40" s="644"/>
      <c r="BD40" s="642"/>
      <c r="BE40" s="642"/>
      <c r="BF40" s="681"/>
      <c r="BG40" s="686"/>
      <c r="BH40" s="687"/>
      <c r="BI40" s="687"/>
      <c r="BJ40" s="687"/>
      <c r="BK40" s="687"/>
      <c r="BL40" s="215"/>
      <c r="BM40" s="682" t="s">
        <v>338</v>
      </c>
      <c r="BN40" s="682"/>
      <c r="BO40" s="682"/>
      <c r="BP40" s="682"/>
      <c r="BQ40" s="682"/>
      <c r="BR40" s="682"/>
      <c r="BS40" s="682"/>
      <c r="BT40" s="682"/>
      <c r="BU40" s="683"/>
      <c r="BV40" s="641">
        <v>128</v>
      </c>
      <c r="BW40" s="644"/>
      <c r="BX40" s="644"/>
      <c r="BY40" s="644"/>
      <c r="BZ40" s="644"/>
      <c r="CA40" s="644"/>
      <c r="CB40" s="684"/>
      <c r="CD40" s="685" t="s">
        <v>339</v>
      </c>
      <c r="CE40" s="682"/>
      <c r="CF40" s="682"/>
      <c r="CG40" s="682"/>
      <c r="CH40" s="682"/>
      <c r="CI40" s="682"/>
      <c r="CJ40" s="682"/>
      <c r="CK40" s="682"/>
      <c r="CL40" s="682"/>
      <c r="CM40" s="682"/>
      <c r="CN40" s="682"/>
      <c r="CO40" s="682"/>
      <c r="CP40" s="682"/>
      <c r="CQ40" s="683"/>
      <c r="CR40" s="641">
        <v>1424</v>
      </c>
      <c r="CS40" s="644"/>
      <c r="CT40" s="644"/>
      <c r="CU40" s="644"/>
      <c r="CV40" s="644"/>
      <c r="CW40" s="644"/>
      <c r="CX40" s="644"/>
      <c r="CY40" s="645"/>
      <c r="CZ40" s="646">
        <v>0</v>
      </c>
      <c r="DA40" s="675"/>
      <c r="DB40" s="675"/>
      <c r="DC40" s="676"/>
      <c r="DD40" s="649">
        <v>200</v>
      </c>
      <c r="DE40" s="644"/>
      <c r="DF40" s="644"/>
      <c r="DG40" s="644"/>
      <c r="DH40" s="644"/>
      <c r="DI40" s="644"/>
      <c r="DJ40" s="644"/>
      <c r="DK40" s="645"/>
      <c r="DL40" s="649" t="s">
        <v>121</v>
      </c>
      <c r="DM40" s="644"/>
      <c r="DN40" s="644"/>
      <c r="DO40" s="644"/>
      <c r="DP40" s="644"/>
      <c r="DQ40" s="644"/>
      <c r="DR40" s="644"/>
      <c r="DS40" s="644"/>
      <c r="DT40" s="644"/>
      <c r="DU40" s="644"/>
      <c r="DV40" s="645"/>
      <c r="DW40" s="646" t="s">
        <v>121</v>
      </c>
      <c r="DX40" s="675"/>
      <c r="DY40" s="675"/>
      <c r="DZ40" s="675"/>
      <c r="EA40" s="675"/>
      <c r="EB40" s="675"/>
      <c r="EC40" s="677"/>
    </row>
    <row r="41" spans="2:133" ht="11.25" customHeight="1">
      <c r="AQ41" s="690" t="s">
        <v>340</v>
      </c>
      <c r="AR41" s="691"/>
      <c r="AS41" s="691"/>
      <c r="AT41" s="691"/>
      <c r="AU41" s="691"/>
      <c r="AV41" s="691"/>
      <c r="AW41" s="691"/>
      <c r="AX41" s="691"/>
      <c r="AY41" s="692"/>
      <c r="AZ41" s="656">
        <v>599367</v>
      </c>
      <c r="BA41" s="693"/>
      <c r="BB41" s="693"/>
      <c r="BC41" s="693"/>
      <c r="BD41" s="657"/>
      <c r="BE41" s="657"/>
      <c r="BF41" s="694"/>
      <c r="BG41" s="688"/>
      <c r="BH41" s="689"/>
      <c r="BI41" s="689"/>
      <c r="BJ41" s="689"/>
      <c r="BK41" s="689"/>
      <c r="BL41" s="216"/>
      <c r="BM41" s="695" t="s">
        <v>341</v>
      </c>
      <c r="BN41" s="695"/>
      <c r="BO41" s="695"/>
      <c r="BP41" s="695"/>
      <c r="BQ41" s="695"/>
      <c r="BR41" s="695"/>
      <c r="BS41" s="695"/>
      <c r="BT41" s="695"/>
      <c r="BU41" s="696"/>
      <c r="BV41" s="656">
        <v>334</v>
      </c>
      <c r="BW41" s="693"/>
      <c r="BX41" s="693"/>
      <c r="BY41" s="693"/>
      <c r="BZ41" s="693"/>
      <c r="CA41" s="693"/>
      <c r="CB41" s="697"/>
      <c r="CD41" s="685" t="s">
        <v>342</v>
      </c>
      <c r="CE41" s="682"/>
      <c r="CF41" s="682"/>
      <c r="CG41" s="682"/>
      <c r="CH41" s="682"/>
      <c r="CI41" s="682"/>
      <c r="CJ41" s="682"/>
      <c r="CK41" s="682"/>
      <c r="CL41" s="682"/>
      <c r="CM41" s="682"/>
      <c r="CN41" s="682"/>
      <c r="CO41" s="682"/>
      <c r="CP41" s="682"/>
      <c r="CQ41" s="683"/>
      <c r="CR41" s="641" t="s">
        <v>121</v>
      </c>
      <c r="CS41" s="642"/>
      <c r="CT41" s="642"/>
      <c r="CU41" s="642"/>
      <c r="CV41" s="642"/>
      <c r="CW41" s="642"/>
      <c r="CX41" s="642"/>
      <c r="CY41" s="643"/>
      <c r="CZ41" s="646" t="s">
        <v>224</v>
      </c>
      <c r="DA41" s="675"/>
      <c r="DB41" s="675"/>
      <c r="DC41" s="676"/>
      <c r="DD41" s="649" t="s">
        <v>224</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344</v>
      </c>
      <c r="CE42" s="639"/>
      <c r="CF42" s="639"/>
      <c r="CG42" s="639"/>
      <c r="CH42" s="639"/>
      <c r="CI42" s="639"/>
      <c r="CJ42" s="639"/>
      <c r="CK42" s="639"/>
      <c r="CL42" s="639"/>
      <c r="CM42" s="639"/>
      <c r="CN42" s="639"/>
      <c r="CO42" s="639"/>
      <c r="CP42" s="639"/>
      <c r="CQ42" s="640"/>
      <c r="CR42" s="641">
        <v>1087653</v>
      </c>
      <c r="CS42" s="644"/>
      <c r="CT42" s="644"/>
      <c r="CU42" s="644"/>
      <c r="CV42" s="644"/>
      <c r="CW42" s="644"/>
      <c r="CX42" s="644"/>
      <c r="CY42" s="645"/>
      <c r="CZ42" s="646">
        <v>10.9</v>
      </c>
      <c r="DA42" s="647"/>
      <c r="DB42" s="647"/>
      <c r="DC42" s="648"/>
      <c r="DD42" s="649">
        <v>205695</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346</v>
      </c>
      <c r="CE43" s="639"/>
      <c r="CF43" s="639"/>
      <c r="CG43" s="639"/>
      <c r="CH43" s="639"/>
      <c r="CI43" s="639"/>
      <c r="CJ43" s="639"/>
      <c r="CK43" s="639"/>
      <c r="CL43" s="639"/>
      <c r="CM43" s="639"/>
      <c r="CN43" s="639"/>
      <c r="CO43" s="639"/>
      <c r="CP43" s="639"/>
      <c r="CQ43" s="640"/>
      <c r="CR43" s="641" t="s">
        <v>121</v>
      </c>
      <c r="CS43" s="642"/>
      <c r="CT43" s="642"/>
      <c r="CU43" s="642"/>
      <c r="CV43" s="642"/>
      <c r="CW43" s="642"/>
      <c r="CX43" s="642"/>
      <c r="CY43" s="643"/>
      <c r="CZ43" s="646" t="s">
        <v>164</v>
      </c>
      <c r="DA43" s="675"/>
      <c r="DB43" s="675"/>
      <c r="DC43" s="676"/>
      <c r="DD43" s="649" t="s">
        <v>121</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347</v>
      </c>
      <c r="CD44" s="669" t="s">
        <v>298</v>
      </c>
      <c r="CE44" s="670"/>
      <c r="CF44" s="638" t="s">
        <v>348</v>
      </c>
      <c r="CG44" s="639"/>
      <c r="CH44" s="639"/>
      <c r="CI44" s="639"/>
      <c r="CJ44" s="639"/>
      <c r="CK44" s="639"/>
      <c r="CL44" s="639"/>
      <c r="CM44" s="639"/>
      <c r="CN44" s="639"/>
      <c r="CO44" s="639"/>
      <c r="CP44" s="639"/>
      <c r="CQ44" s="640"/>
      <c r="CR44" s="641">
        <v>1017429</v>
      </c>
      <c r="CS44" s="644"/>
      <c r="CT44" s="644"/>
      <c r="CU44" s="644"/>
      <c r="CV44" s="644"/>
      <c r="CW44" s="644"/>
      <c r="CX44" s="644"/>
      <c r="CY44" s="645"/>
      <c r="CZ44" s="646">
        <v>10.199999999999999</v>
      </c>
      <c r="DA44" s="647"/>
      <c r="DB44" s="647"/>
      <c r="DC44" s="648"/>
      <c r="DD44" s="649">
        <v>188993</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349</v>
      </c>
      <c r="CG45" s="639"/>
      <c r="CH45" s="639"/>
      <c r="CI45" s="639"/>
      <c r="CJ45" s="639"/>
      <c r="CK45" s="639"/>
      <c r="CL45" s="639"/>
      <c r="CM45" s="639"/>
      <c r="CN45" s="639"/>
      <c r="CO45" s="639"/>
      <c r="CP45" s="639"/>
      <c r="CQ45" s="640"/>
      <c r="CR45" s="641">
        <v>475192</v>
      </c>
      <c r="CS45" s="642"/>
      <c r="CT45" s="642"/>
      <c r="CU45" s="642"/>
      <c r="CV45" s="642"/>
      <c r="CW45" s="642"/>
      <c r="CX45" s="642"/>
      <c r="CY45" s="643"/>
      <c r="CZ45" s="646">
        <v>4.7</v>
      </c>
      <c r="DA45" s="675"/>
      <c r="DB45" s="675"/>
      <c r="DC45" s="676"/>
      <c r="DD45" s="649">
        <v>5838</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350</v>
      </c>
      <c r="CG46" s="639"/>
      <c r="CH46" s="639"/>
      <c r="CI46" s="639"/>
      <c r="CJ46" s="639"/>
      <c r="CK46" s="639"/>
      <c r="CL46" s="639"/>
      <c r="CM46" s="639"/>
      <c r="CN46" s="639"/>
      <c r="CO46" s="639"/>
      <c r="CP46" s="639"/>
      <c r="CQ46" s="640"/>
      <c r="CR46" s="641">
        <v>497732</v>
      </c>
      <c r="CS46" s="644"/>
      <c r="CT46" s="644"/>
      <c r="CU46" s="644"/>
      <c r="CV46" s="644"/>
      <c r="CW46" s="644"/>
      <c r="CX46" s="644"/>
      <c r="CY46" s="645"/>
      <c r="CZ46" s="646">
        <v>5</v>
      </c>
      <c r="DA46" s="647"/>
      <c r="DB46" s="647"/>
      <c r="DC46" s="648"/>
      <c r="DD46" s="649">
        <v>181212</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351</v>
      </c>
      <c r="CG47" s="639"/>
      <c r="CH47" s="639"/>
      <c r="CI47" s="639"/>
      <c r="CJ47" s="639"/>
      <c r="CK47" s="639"/>
      <c r="CL47" s="639"/>
      <c r="CM47" s="639"/>
      <c r="CN47" s="639"/>
      <c r="CO47" s="639"/>
      <c r="CP47" s="639"/>
      <c r="CQ47" s="640"/>
      <c r="CR47" s="641">
        <v>70224</v>
      </c>
      <c r="CS47" s="642"/>
      <c r="CT47" s="642"/>
      <c r="CU47" s="642"/>
      <c r="CV47" s="642"/>
      <c r="CW47" s="642"/>
      <c r="CX47" s="642"/>
      <c r="CY47" s="643"/>
      <c r="CZ47" s="646">
        <v>0.7</v>
      </c>
      <c r="DA47" s="675"/>
      <c r="DB47" s="675"/>
      <c r="DC47" s="676"/>
      <c r="DD47" s="649">
        <v>16702</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352</v>
      </c>
      <c r="CG48" s="639"/>
      <c r="CH48" s="639"/>
      <c r="CI48" s="639"/>
      <c r="CJ48" s="639"/>
      <c r="CK48" s="639"/>
      <c r="CL48" s="639"/>
      <c r="CM48" s="639"/>
      <c r="CN48" s="639"/>
      <c r="CO48" s="639"/>
      <c r="CP48" s="639"/>
      <c r="CQ48" s="640"/>
      <c r="CR48" s="641" t="s">
        <v>121</v>
      </c>
      <c r="CS48" s="644"/>
      <c r="CT48" s="644"/>
      <c r="CU48" s="644"/>
      <c r="CV48" s="644"/>
      <c r="CW48" s="644"/>
      <c r="CX48" s="644"/>
      <c r="CY48" s="645"/>
      <c r="CZ48" s="646" t="s">
        <v>121</v>
      </c>
      <c r="DA48" s="647"/>
      <c r="DB48" s="647"/>
      <c r="DC48" s="648"/>
      <c r="DD48" s="649" t="s">
        <v>224</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353</v>
      </c>
      <c r="CE49" s="654"/>
      <c r="CF49" s="654"/>
      <c r="CG49" s="654"/>
      <c r="CH49" s="654"/>
      <c r="CI49" s="654"/>
      <c r="CJ49" s="654"/>
      <c r="CK49" s="654"/>
      <c r="CL49" s="654"/>
      <c r="CM49" s="654"/>
      <c r="CN49" s="654"/>
      <c r="CO49" s="654"/>
      <c r="CP49" s="654"/>
      <c r="CQ49" s="655"/>
      <c r="CR49" s="656">
        <v>10005800</v>
      </c>
      <c r="CS49" s="657"/>
      <c r="CT49" s="657"/>
      <c r="CU49" s="657"/>
      <c r="CV49" s="657"/>
      <c r="CW49" s="657"/>
      <c r="CX49" s="657"/>
      <c r="CY49" s="658"/>
      <c r="CZ49" s="659">
        <v>100</v>
      </c>
      <c r="DA49" s="660"/>
      <c r="DB49" s="660"/>
      <c r="DC49" s="661"/>
      <c r="DD49" s="662">
        <v>7317875</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5dMC176a5t47tTBfo0rqvL9FJuBXzN5xV6zyriJxSCKaCIDhdEagGkgB+9JWmQvbYT9HgAA2LtdwN1FG5xSzOg==" saltValue="uWaMiQ0ugQn1eIyO/wZyi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59055118110236227"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355</v>
      </c>
      <c r="DK2" s="1180"/>
      <c r="DL2" s="1180"/>
      <c r="DM2" s="1180"/>
      <c r="DN2" s="1180"/>
      <c r="DO2" s="1181"/>
      <c r="DP2" s="229"/>
      <c r="DQ2" s="1179" t="s">
        <v>356</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357</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359</v>
      </c>
      <c r="B5" s="1065"/>
      <c r="C5" s="1065"/>
      <c r="D5" s="1065"/>
      <c r="E5" s="1065"/>
      <c r="F5" s="1065"/>
      <c r="G5" s="1065"/>
      <c r="H5" s="1065"/>
      <c r="I5" s="1065"/>
      <c r="J5" s="1065"/>
      <c r="K5" s="1065"/>
      <c r="L5" s="1065"/>
      <c r="M5" s="1065"/>
      <c r="N5" s="1065"/>
      <c r="O5" s="1065"/>
      <c r="P5" s="1066"/>
      <c r="Q5" s="1070" t="s">
        <v>360</v>
      </c>
      <c r="R5" s="1071"/>
      <c r="S5" s="1071"/>
      <c r="T5" s="1071"/>
      <c r="U5" s="1072"/>
      <c r="V5" s="1070" t="s">
        <v>361</v>
      </c>
      <c r="W5" s="1071"/>
      <c r="X5" s="1071"/>
      <c r="Y5" s="1071"/>
      <c r="Z5" s="1072"/>
      <c r="AA5" s="1070" t="s">
        <v>362</v>
      </c>
      <c r="AB5" s="1071"/>
      <c r="AC5" s="1071"/>
      <c r="AD5" s="1071"/>
      <c r="AE5" s="1071"/>
      <c r="AF5" s="1182" t="s">
        <v>363</v>
      </c>
      <c r="AG5" s="1071"/>
      <c r="AH5" s="1071"/>
      <c r="AI5" s="1071"/>
      <c r="AJ5" s="1086"/>
      <c r="AK5" s="1071" t="s">
        <v>364</v>
      </c>
      <c r="AL5" s="1071"/>
      <c r="AM5" s="1071"/>
      <c r="AN5" s="1071"/>
      <c r="AO5" s="1072"/>
      <c r="AP5" s="1070" t="s">
        <v>365</v>
      </c>
      <c r="AQ5" s="1071"/>
      <c r="AR5" s="1071"/>
      <c r="AS5" s="1071"/>
      <c r="AT5" s="1072"/>
      <c r="AU5" s="1070" t="s">
        <v>366</v>
      </c>
      <c r="AV5" s="1071"/>
      <c r="AW5" s="1071"/>
      <c r="AX5" s="1071"/>
      <c r="AY5" s="1086"/>
      <c r="AZ5" s="236"/>
      <c r="BA5" s="236"/>
      <c r="BB5" s="236"/>
      <c r="BC5" s="236"/>
      <c r="BD5" s="236"/>
      <c r="BE5" s="237"/>
      <c r="BF5" s="237"/>
      <c r="BG5" s="237"/>
      <c r="BH5" s="237"/>
      <c r="BI5" s="237"/>
      <c r="BJ5" s="237"/>
      <c r="BK5" s="237"/>
      <c r="BL5" s="237"/>
      <c r="BM5" s="237"/>
      <c r="BN5" s="237"/>
      <c r="BO5" s="237"/>
      <c r="BP5" s="237"/>
      <c r="BQ5" s="1064" t="s">
        <v>367</v>
      </c>
      <c r="BR5" s="1065"/>
      <c r="BS5" s="1065"/>
      <c r="BT5" s="1065"/>
      <c r="BU5" s="1065"/>
      <c r="BV5" s="1065"/>
      <c r="BW5" s="1065"/>
      <c r="BX5" s="1065"/>
      <c r="BY5" s="1065"/>
      <c r="BZ5" s="1065"/>
      <c r="CA5" s="1065"/>
      <c r="CB5" s="1065"/>
      <c r="CC5" s="1065"/>
      <c r="CD5" s="1065"/>
      <c r="CE5" s="1065"/>
      <c r="CF5" s="1065"/>
      <c r="CG5" s="1066"/>
      <c r="CH5" s="1070" t="s">
        <v>368</v>
      </c>
      <c r="CI5" s="1071"/>
      <c r="CJ5" s="1071"/>
      <c r="CK5" s="1071"/>
      <c r="CL5" s="1072"/>
      <c r="CM5" s="1070" t="s">
        <v>369</v>
      </c>
      <c r="CN5" s="1071"/>
      <c r="CO5" s="1071"/>
      <c r="CP5" s="1071"/>
      <c r="CQ5" s="1072"/>
      <c r="CR5" s="1070" t="s">
        <v>370</v>
      </c>
      <c r="CS5" s="1071"/>
      <c r="CT5" s="1071"/>
      <c r="CU5" s="1071"/>
      <c r="CV5" s="1072"/>
      <c r="CW5" s="1070" t="s">
        <v>371</v>
      </c>
      <c r="CX5" s="1071"/>
      <c r="CY5" s="1071"/>
      <c r="CZ5" s="1071"/>
      <c r="DA5" s="1072"/>
      <c r="DB5" s="1070" t="s">
        <v>372</v>
      </c>
      <c r="DC5" s="1071"/>
      <c r="DD5" s="1071"/>
      <c r="DE5" s="1071"/>
      <c r="DF5" s="1072"/>
      <c r="DG5" s="1167" t="s">
        <v>373</v>
      </c>
      <c r="DH5" s="1168"/>
      <c r="DI5" s="1168"/>
      <c r="DJ5" s="1168"/>
      <c r="DK5" s="1169"/>
      <c r="DL5" s="1167" t="s">
        <v>374</v>
      </c>
      <c r="DM5" s="1168"/>
      <c r="DN5" s="1168"/>
      <c r="DO5" s="1168"/>
      <c r="DP5" s="1169"/>
      <c r="DQ5" s="1070" t="s">
        <v>375</v>
      </c>
      <c r="DR5" s="1071"/>
      <c r="DS5" s="1071"/>
      <c r="DT5" s="1071"/>
      <c r="DU5" s="1072"/>
      <c r="DV5" s="1070" t="s">
        <v>366</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376</v>
      </c>
      <c r="C7" s="1120"/>
      <c r="D7" s="1120"/>
      <c r="E7" s="1120"/>
      <c r="F7" s="1120"/>
      <c r="G7" s="1120"/>
      <c r="H7" s="1120"/>
      <c r="I7" s="1120"/>
      <c r="J7" s="1120"/>
      <c r="K7" s="1120"/>
      <c r="L7" s="1120"/>
      <c r="M7" s="1120"/>
      <c r="N7" s="1120"/>
      <c r="O7" s="1120"/>
      <c r="P7" s="1121"/>
      <c r="Q7" s="1173">
        <v>10645</v>
      </c>
      <c r="R7" s="1174"/>
      <c r="S7" s="1174"/>
      <c r="T7" s="1174"/>
      <c r="U7" s="1174"/>
      <c r="V7" s="1174">
        <v>10007</v>
      </c>
      <c r="W7" s="1174"/>
      <c r="X7" s="1174"/>
      <c r="Y7" s="1174"/>
      <c r="Z7" s="1174"/>
      <c r="AA7" s="1174">
        <v>639</v>
      </c>
      <c r="AB7" s="1174"/>
      <c r="AC7" s="1174"/>
      <c r="AD7" s="1174"/>
      <c r="AE7" s="1175"/>
      <c r="AF7" s="1176">
        <v>585</v>
      </c>
      <c r="AG7" s="1177"/>
      <c r="AH7" s="1177"/>
      <c r="AI7" s="1177"/>
      <c r="AJ7" s="1178"/>
      <c r="AK7" s="1160">
        <v>29</v>
      </c>
      <c r="AL7" s="1161"/>
      <c r="AM7" s="1161"/>
      <c r="AN7" s="1161"/>
      <c r="AO7" s="1161"/>
      <c r="AP7" s="1161">
        <v>11943</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561</v>
      </c>
      <c r="BT7" s="1165"/>
      <c r="BU7" s="1165"/>
      <c r="BV7" s="1165"/>
      <c r="BW7" s="1165"/>
      <c r="BX7" s="1165"/>
      <c r="BY7" s="1165"/>
      <c r="BZ7" s="1165"/>
      <c r="CA7" s="1165"/>
      <c r="CB7" s="1165"/>
      <c r="CC7" s="1165"/>
      <c r="CD7" s="1165"/>
      <c r="CE7" s="1165"/>
      <c r="CF7" s="1165"/>
      <c r="CG7" s="1166"/>
      <c r="CH7" s="1157">
        <v>0</v>
      </c>
      <c r="CI7" s="1158"/>
      <c r="CJ7" s="1158"/>
      <c r="CK7" s="1158"/>
      <c r="CL7" s="1159"/>
      <c r="CM7" s="1157">
        <v>32</v>
      </c>
      <c r="CN7" s="1158"/>
      <c r="CO7" s="1158"/>
      <c r="CP7" s="1158"/>
      <c r="CQ7" s="1159"/>
      <c r="CR7" s="1157">
        <v>28</v>
      </c>
      <c r="CS7" s="1158"/>
      <c r="CT7" s="1158"/>
      <c r="CU7" s="1158"/>
      <c r="CV7" s="1159"/>
      <c r="CW7" s="1157" t="s">
        <v>498</v>
      </c>
      <c r="CX7" s="1158"/>
      <c r="CY7" s="1158"/>
      <c r="CZ7" s="1158"/>
      <c r="DA7" s="1159"/>
      <c r="DB7" s="1157" t="s">
        <v>498</v>
      </c>
      <c r="DC7" s="1158"/>
      <c r="DD7" s="1158"/>
      <c r="DE7" s="1158"/>
      <c r="DF7" s="1159"/>
      <c r="DG7" s="1157" t="s">
        <v>498</v>
      </c>
      <c r="DH7" s="1158"/>
      <c r="DI7" s="1158"/>
      <c r="DJ7" s="1158"/>
      <c r="DK7" s="1159"/>
      <c r="DL7" s="1157" t="s">
        <v>498</v>
      </c>
      <c r="DM7" s="1158"/>
      <c r="DN7" s="1158"/>
      <c r="DO7" s="1158"/>
      <c r="DP7" s="1159"/>
      <c r="DQ7" s="1157" t="s">
        <v>573</v>
      </c>
      <c r="DR7" s="1158"/>
      <c r="DS7" s="1158"/>
      <c r="DT7" s="1158"/>
      <c r="DU7" s="1159"/>
      <c r="DV7" s="1184"/>
      <c r="DW7" s="1185"/>
      <c r="DX7" s="1185"/>
      <c r="DY7" s="1185"/>
      <c r="DZ7" s="1186"/>
      <c r="EA7" s="234"/>
    </row>
    <row r="8" spans="1:131" s="235" customFormat="1" ht="26.25" customHeight="1">
      <c r="A8" s="241">
        <v>2</v>
      </c>
      <c r="B8" s="1100" t="s">
        <v>377</v>
      </c>
      <c r="C8" s="1101"/>
      <c r="D8" s="1101"/>
      <c r="E8" s="1101"/>
      <c r="F8" s="1101"/>
      <c r="G8" s="1101"/>
      <c r="H8" s="1101"/>
      <c r="I8" s="1101"/>
      <c r="J8" s="1101"/>
      <c r="K8" s="1101"/>
      <c r="L8" s="1101"/>
      <c r="M8" s="1101"/>
      <c r="N8" s="1101"/>
      <c r="O8" s="1101"/>
      <c r="P8" s="1102"/>
      <c r="Q8" s="1112">
        <v>15</v>
      </c>
      <c r="R8" s="1113"/>
      <c r="S8" s="1113"/>
      <c r="T8" s="1113"/>
      <c r="U8" s="1113"/>
      <c r="V8" s="1113">
        <v>13</v>
      </c>
      <c r="W8" s="1113"/>
      <c r="X8" s="1113"/>
      <c r="Y8" s="1113"/>
      <c r="Z8" s="1113"/>
      <c r="AA8" s="1113">
        <v>2</v>
      </c>
      <c r="AB8" s="1113"/>
      <c r="AC8" s="1113"/>
      <c r="AD8" s="1113"/>
      <c r="AE8" s="1114"/>
      <c r="AF8" s="1106">
        <v>2</v>
      </c>
      <c r="AG8" s="1107"/>
      <c r="AH8" s="1107"/>
      <c r="AI8" s="1107"/>
      <c r="AJ8" s="1108"/>
      <c r="AK8" s="1155" t="s">
        <v>556</v>
      </c>
      <c r="AL8" s="1156"/>
      <c r="AM8" s="1156"/>
      <c r="AN8" s="1156"/>
      <c r="AO8" s="1156"/>
      <c r="AP8" s="1156">
        <v>9</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562</v>
      </c>
      <c r="BT8" s="1084"/>
      <c r="BU8" s="1084"/>
      <c r="BV8" s="1084"/>
      <c r="BW8" s="1084"/>
      <c r="BX8" s="1084"/>
      <c r="BY8" s="1084"/>
      <c r="BZ8" s="1084"/>
      <c r="CA8" s="1084"/>
      <c r="CB8" s="1084"/>
      <c r="CC8" s="1084"/>
      <c r="CD8" s="1084"/>
      <c r="CE8" s="1084"/>
      <c r="CF8" s="1084"/>
      <c r="CG8" s="1085"/>
      <c r="CH8" s="1058">
        <v>0</v>
      </c>
      <c r="CI8" s="1059"/>
      <c r="CJ8" s="1059"/>
      <c r="CK8" s="1059"/>
      <c r="CL8" s="1060"/>
      <c r="CM8" s="1058">
        <v>25</v>
      </c>
      <c r="CN8" s="1059"/>
      <c r="CO8" s="1059"/>
      <c r="CP8" s="1059"/>
      <c r="CQ8" s="1060"/>
      <c r="CR8" s="1058">
        <v>10</v>
      </c>
      <c r="CS8" s="1059"/>
      <c r="CT8" s="1059"/>
      <c r="CU8" s="1059"/>
      <c r="CV8" s="1060"/>
      <c r="CW8" s="1058" t="s">
        <v>498</v>
      </c>
      <c r="CX8" s="1059"/>
      <c r="CY8" s="1059"/>
      <c r="CZ8" s="1059"/>
      <c r="DA8" s="1060"/>
      <c r="DB8" s="1058" t="s">
        <v>498</v>
      </c>
      <c r="DC8" s="1059"/>
      <c r="DD8" s="1059"/>
      <c r="DE8" s="1059"/>
      <c r="DF8" s="1060"/>
      <c r="DG8" s="1058" t="s">
        <v>498</v>
      </c>
      <c r="DH8" s="1059"/>
      <c r="DI8" s="1059"/>
      <c r="DJ8" s="1059"/>
      <c r="DK8" s="1060"/>
      <c r="DL8" s="1058" t="s">
        <v>498</v>
      </c>
      <c r="DM8" s="1059"/>
      <c r="DN8" s="1059"/>
      <c r="DO8" s="1059"/>
      <c r="DP8" s="1060"/>
      <c r="DQ8" s="1058" t="s">
        <v>498</v>
      </c>
      <c r="DR8" s="1059"/>
      <c r="DS8" s="1059"/>
      <c r="DT8" s="1059"/>
      <c r="DU8" s="1060"/>
      <c r="DV8" s="1061"/>
      <c r="DW8" s="1062"/>
      <c r="DX8" s="1062"/>
      <c r="DY8" s="1062"/>
      <c r="DZ8" s="1063"/>
      <c r="EA8" s="234"/>
    </row>
    <row r="9" spans="1:131" s="235" customFormat="1" ht="26.25" customHeight="1">
      <c r="A9" s="241">
        <v>3</v>
      </c>
      <c r="B9" s="1100" t="s">
        <v>378</v>
      </c>
      <c r="C9" s="1101"/>
      <c r="D9" s="1101"/>
      <c r="E9" s="1101"/>
      <c r="F9" s="1101"/>
      <c r="G9" s="1101"/>
      <c r="H9" s="1101"/>
      <c r="I9" s="1101"/>
      <c r="J9" s="1101"/>
      <c r="K9" s="1101"/>
      <c r="L9" s="1101"/>
      <c r="M9" s="1101"/>
      <c r="N9" s="1101"/>
      <c r="O9" s="1101"/>
      <c r="P9" s="1102"/>
      <c r="Q9" s="1112">
        <v>1</v>
      </c>
      <c r="R9" s="1113"/>
      <c r="S9" s="1113"/>
      <c r="T9" s="1113"/>
      <c r="U9" s="1113"/>
      <c r="V9" s="1113">
        <v>0</v>
      </c>
      <c r="W9" s="1113"/>
      <c r="X9" s="1113"/>
      <c r="Y9" s="1113"/>
      <c r="Z9" s="1113"/>
      <c r="AA9" s="1113">
        <v>0</v>
      </c>
      <c r="AB9" s="1113"/>
      <c r="AC9" s="1113"/>
      <c r="AD9" s="1113"/>
      <c r="AE9" s="1114"/>
      <c r="AF9" s="1106">
        <v>0</v>
      </c>
      <c r="AG9" s="1107"/>
      <c r="AH9" s="1107"/>
      <c r="AI9" s="1107"/>
      <c r="AJ9" s="1108"/>
      <c r="AK9" s="1155" t="s">
        <v>556</v>
      </c>
      <c r="AL9" s="1156"/>
      <c r="AM9" s="1156"/>
      <c r="AN9" s="1156"/>
      <c r="AO9" s="1156"/>
      <c r="AP9" s="1156" t="s">
        <v>556</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563</v>
      </c>
      <c r="BT9" s="1084"/>
      <c r="BU9" s="1084"/>
      <c r="BV9" s="1084"/>
      <c r="BW9" s="1084"/>
      <c r="BX9" s="1084"/>
      <c r="BY9" s="1084"/>
      <c r="BZ9" s="1084"/>
      <c r="CA9" s="1084"/>
      <c r="CB9" s="1084"/>
      <c r="CC9" s="1084"/>
      <c r="CD9" s="1084"/>
      <c r="CE9" s="1084"/>
      <c r="CF9" s="1084"/>
      <c r="CG9" s="1085"/>
      <c r="CH9" s="1058">
        <v>0</v>
      </c>
      <c r="CI9" s="1059"/>
      <c r="CJ9" s="1059"/>
      <c r="CK9" s="1059"/>
      <c r="CL9" s="1060"/>
      <c r="CM9" s="1058">
        <v>24</v>
      </c>
      <c r="CN9" s="1059"/>
      <c r="CO9" s="1059"/>
      <c r="CP9" s="1059"/>
      <c r="CQ9" s="1060"/>
      <c r="CR9" s="1058">
        <v>5</v>
      </c>
      <c r="CS9" s="1059"/>
      <c r="CT9" s="1059"/>
      <c r="CU9" s="1059"/>
      <c r="CV9" s="1060"/>
      <c r="CW9" s="1058" t="s">
        <v>498</v>
      </c>
      <c r="CX9" s="1059"/>
      <c r="CY9" s="1059"/>
      <c r="CZ9" s="1059"/>
      <c r="DA9" s="1060"/>
      <c r="DB9" s="1058" t="s">
        <v>498</v>
      </c>
      <c r="DC9" s="1059"/>
      <c r="DD9" s="1059"/>
      <c r="DE9" s="1059"/>
      <c r="DF9" s="1060"/>
      <c r="DG9" s="1058" t="s">
        <v>498</v>
      </c>
      <c r="DH9" s="1059"/>
      <c r="DI9" s="1059"/>
      <c r="DJ9" s="1059"/>
      <c r="DK9" s="1060"/>
      <c r="DL9" s="1058" t="s">
        <v>498</v>
      </c>
      <c r="DM9" s="1059"/>
      <c r="DN9" s="1059"/>
      <c r="DO9" s="1059"/>
      <c r="DP9" s="1060"/>
      <c r="DQ9" s="1058" t="s">
        <v>498</v>
      </c>
      <c r="DR9" s="1059"/>
      <c r="DS9" s="1059"/>
      <c r="DT9" s="1059"/>
      <c r="DU9" s="1060"/>
      <c r="DV9" s="1061"/>
      <c r="DW9" s="1062"/>
      <c r="DX9" s="1062"/>
      <c r="DY9" s="1062"/>
      <c r="DZ9" s="1063"/>
      <c r="EA9" s="234"/>
    </row>
    <row r="10" spans="1:131" s="235" customFormat="1" ht="26.25" customHeight="1">
      <c r="A10" s="241">
        <v>4</v>
      </c>
      <c r="B10" s="1100"/>
      <c r="C10" s="1101"/>
      <c r="D10" s="1101"/>
      <c r="E10" s="1101"/>
      <c r="F10" s="1101"/>
      <c r="G10" s="1101"/>
      <c r="H10" s="1101"/>
      <c r="I10" s="1101"/>
      <c r="J10" s="1101"/>
      <c r="K10" s="1101"/>
      <c r="L10" s="1101"/>
      <c r="M10" s="1101"/>
      <c r="N10" s="1101"/>
      <c r="O10" s="1101"/>
      <c r="P10" s="1102"/>
      <c r="Q10" s="1112"/>
      <c r="R10" s="1113"/>
      <c r="S10" s="1113"/>
      <c r="T10" s="1113"/>
      <c r="U10" s="1113"/>
      <c r="V10" s="1113"/>
      <c r="W10" s="1113"/>
      <c r="X10" s="1113"/>
      <c r="Y10" s="1113"/>
      <c r="Z10" s="1113"/>
      <c r="AA10" s="1113"/>
      <c r="AB10" s="1113"/>
      <c r="AC10" s="1113"/>
      <c r="AD10" s="1113"/>
      <c r="AE10" s="1114"/>
      <c r="AF10" s="1106"/>
      <c r="AG10" s="1107"/>
      <c r="AH10" s="1107"/>
      <c r="AI10" s="1107"/>
      <c r="AJ10" s="1108"/>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564</v>
      </c>
      <c r="BT10" s="1084"/>
      <c r="BU10" s="1084"/>
      <c r="BV10" s="1084"/>
      <c r="BW10" s="1084"/>
      <c r="BX10" s="1084"/>
      <c r="BY10" s="1084"/>
      <c r="BZ10" s="1084"/>
      <c r="CA10" s="1084"/>
      <c r="CB10" s="1084"/>
      <c r="CC10" s="1084"/>
      <c r="CD10" s="1084"/>
      <c r="CE10" s="1084"/>
      <c r="CF10" s="1084"/>
      <c r="CG10" s="1085"/>
      <c r="CH10" s="1058">
        <v>16</v>
      </c>
      <c r="CI10" s="1059"/>
      <c r="CJ10" s="1059"/>
      <c r="CK10" s="1059"/>
      <c r="CL10" s="1060"/>
      <c r="CM10" s="1058">
        <v>107</v>
      </c>
      <c r="CN10" s="1059"/>
      <c r="CO10" s="1059"/>
      <c r="CP10" s="1059"/>
      <c r="CQ10" s="1060"/>
      <c r="CR10" s="1058">
        <v>33</v>
      </c>
      <c r="CS10" s="1059"/>
      <c r="CT10" s="1059"/>
      <c r="CU10" s="1059"/>
      <c r="CV10" s="1060"/>
      <c r="CW10" s="1058" t="s">
        <v>498</v>
      </c>
      <c r="CX10" s="1059"/>
      <c r="CY10" s="1059"/>
      <c r="CZ10" s="1059"/>
      <c r="DA10" s="1060"/>
      <c r="DB10" s="1058" t="s">
        <v>498</v>
      </c>
      <c r="DC10" s="1059"/>
      <c r="DD10" s="1059"/>
      <c r="DE10" s="1059"/>
      <c r="DF10" s="1060"/>
      <c r="DG10" s="1058" t="s">
        <v>498</v>
      </c>
      <c r="DH10" s="1059"/>
      <c r="DI10" s="1059"/>
      <c r="DJ10" s="1059"/>
      <c r="DK10" s="1060"/>
      <c r="DL10" s="1058" t="s">
        <v>498</v>
      </c>
      <c r="DM10" s="1059"/>
      <c r="DN10" s="1059"/>
      <c r="DO10" s="1059"/>
      <c r="DP10" s="1060"/>
      <c r="DQ10" s="1058" t="s">
        <v>498</v>
      </c>
      <c r="DR10" s="1059"/>
      <c r="DS10" s="1059"/>
      <c r="DT10" s="1059"/>
      <c r="DU10" s="1060"/>
      <c r="DV10" s="1061"/>
      <c r="DW10" s="1062"/>
      <c r="DX10" s="1062"/>
      <c r="DY10" s="1062"/>
      <c r="DZ10" s="1063"/>
      <c r="EA10" s="234"/>
    </row>
    <row r="11" spans="1:131" s="235" customFormat="1" ht="26.25" customHeight="1">
      <c r="A11" s="241">
        <v>5</v>
      </c>
      <c r="B11" s="1100"/>
      <c r="C11" s="1101"/>
      <c r="D11" s="1101"/>
      <c r="E11" s="1101"/>
      <c r="F11" s="1101"/>
      <c r="G11" s="1101"/>
      <c r="H11" s="1101"/>
      <c r="I11" s="1101"/>
      <c r="J11" s="1101"/>
      <c r="K11" s="1101"/>
      <c r="L11" s="1101"/>
      <c r="M11" s="1101"/>
      <c r="N11" s="1101"/>
      <c r="O11" s="1101"/>
      <c r="P11" s="1102"/>
      <c r="Q11" s="1112"/>
      <c r="R11" s="1113"/>
      <c r="S11" s="1113"/>
      <c r="T11" s="1113"/>
      <c r="U11" s="1113"/>
      <c r="V11" s="1113"/>
      <c r="W11" s="1113"/>
      <c r="X11" s="1113"/>
      <c r="Y11" s="1113"/>
      <c r="Z11" s="1113"/>
      <c r="AA11" s="1113"/>
      <c r="AB11" s="1113"/>
      <c r="AC11" s="1113"/>
      <c r="AD11" s="1113"/>
      <c r="AE11" s="1114"/>
      <c r="AF11" s="1106"/>
      <c r="AG11" s="1107"/>
      <c r="AH11" s="1107"/>
      <c r="AI11" s="1107"/>
      <c r="AJ11" s="1108"/>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0"/>
      <c r="C12" s="1101"/>
      <c r="D12" s="1101"/>
      <c r="E12" s="1101"/>
      <c r="F12" s="1101"/>
      <c r="G12" s="1101"/>
      <c r="H12" s="1101"/>
      <c r="I12" s="1101"/>
      <c r="J12" s="1101"/>
      <c r="K12" s="1101"/>
      <c r="L12" s="1101"/>
      <c r="M12" s="1101"/>
      <c r="N12" s="1101"/>
      <c r="O12" s="1101"/>
      <c r="P12" s="1102"/>
      <c r="Q12" s="1112"/>
      <c r="R12" s="1113"/>
      <c r="S12" s="1113"/>
      <c r="T12" s="1113"/>
      <c r="U12" s="1113"/>
      <c r="V12" s="1113"/>
      <c r="W12" s="1113"/>
      <c r="X12" s="1113"/>
      <c r="Y12" s="1113"/>
      <c r="Z12" s="1113"/>
      <c r="AA12" s="1113"/>
      <c r="AB12" s="1113"/>
      <c r="AC12" s="1113"/>
      <c r="AD12" s="1113"/>
      <c r="AE12" s="1114"/>
      <c r="AF12" s="1106"/>
      <c r="AG12" s="1107"/>
      <c r="AH12" s="1107"/>
      <c r="AI12" s="1107"/>
      <c r="AJ12" s="1108"/>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0"/>
      <c r="C13" s="1101"/>
      <c r="D13" s="1101"/>
      <c r="E13" s="1101"/>
      <c r="F13" s="1101"/>
      <c r="G13" s="1101"/>
      <c r="H13" s="1101"/>
      <c r="I13" s="1101"/>
      <c r="J13" s="1101"/>
      <c r="K13" s="1101"/>
      <c r="L13" s="1101"/>
      <c r="M13" s="1101"/>
      <c r="N13" s="1101"/>
      <c r="O13" s="1101"/>
      <c r="P13" s="1102"/>
      <c r="Q13" s="1112"/>
      <c r="R13" s="1113"/>
      <c r="S13" s="1113"/>
      <c r="T13" s="1113"/>
      <c r="U13" s="1113"/>
      <c r="V13" s="1113"/>
      <c r="W13" s="1113"/>
      <c r="X13" s="1113"/>
      <c r="Y13" s="1113"/>
      <c r="Z13" s="1113"/>
      <c r="AA13" s="1113"/>
      <c r="AB13" s="1113"/>
      <c r="AC13" s="1113"/>
      <c r="AD13" s="1113"/>
      <c r="AE13" s="1114"/>
      <c r="AF13" s="1106"/>
      <c r="AG13" s="1107"/>
      <c r="AH13" s="1107"/>
      <c r="AI13" s="1107"/>
      <c r="AJ13" s="1108"/>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0"/>
      <c r="C14" s="1101"/>
      <c r="D14" s="1101"/>
      <c r="E14" s="1101"/>
      <c r="F14" s="1101"/>
      <c r="G14" s="1101"/>
      <c r="H14" s="1101"/>
      <c r="I14" s="1101"/>
      <c r="J14" s="1101"/>
      <c r="K14" s="1101"/>
      <c r="L14" s="1101"/>
      <c r="M14" s="1101"/>
      <c r="N14" s="1101"/>
      <c r="O14" s="1101"/>
      <c r="P14" s="1102"/>
      <c r="Q14" s="1112"/>
      <c r="R14" s="1113"/>
      <c r="S14" s="1113"/>
      <c r="T14" s="1113"/>
      <c r="U14" s="1113"/>
      <c r="V14" s="1113"/>
      <c r="W14" s="1113"/>
      <c r="X14" s="1113"/>
      <c r="Y14" s="1113"/>
      <c r="Z14" s="1113"/>
      <c r="AA14" s="1113"/>
      <c r="AB14" s="1113"/>
      <c r="AC14" s="1113"/>
      <c r="AD14" s="1113"/>
      <c r="AE14" s="1114"/>
      <c r="AF14" s="1106"/>
      <c r="AG14" s="1107"/>
      <c r="AH14" s="1107"/>
      <c r="AI14" s="1107"/>
      <c r="AJ14" s="1108"/>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0"/>
      <c r="C15" s="1101"/>
      <c r="D15" s="1101"/>
      <c r="E15" s="1101"/>
      <c r="F15" s="1101"/>
      <c r="G15" s="1101"/>
      <c r="H15" s="1101"/>
      <c r="I15" s="1101"/>
      <c r="J15" s="1101"/>
      <c r="K15" s="1101"/>
      <c r="L15" s="1101"/>
      <c r="M15" s="1101"/>
      <c r="N15" s="1101"/>
      <c r="O15" s="1101"/>
      <c r="P15" s="1102"/>
      <c r="Q15" s="1112"/>
      <c r="R15" s="1113"/>
      <c r="S15" s="1113"/>
      <c r="T15" s="1113"/>
      <c r="U15" s="1113"/>
      <c r="V15" s="1113"/>
      <c r="W15" s="1113"/>
      <c r="X15" s="1113"/>
      <c r="Y15" s="1113"/>
      <c r="Z15" s="1113"/>
      <c r="AA15" s="1113"/>
      <c r="AB15" s="1113"/>
      <c r="AC15" s="1113"/>
      <c r="AD15" s="1113"/>
      <c r="AE15" s="1114"/>
      <c r="AF15" s="1106"/>
      <c r="AG15" s="1107"/>
      <c r="AH15" s="1107"/>
      <c r="AI15" s="1107"/>
      <c r="AJ15" s="1108"/>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0"/>
      <c r="C16" s="1101"/>
      <c r="D16" s="1101"/>
      <c r="E16" s="1101"/>
      <c r="F16" s="1101"/>
      <c r="G16" s="1101"/>
      <c r="H16" s="1101"/>
      <c r="I16" s="1101"/>
      <c r="J16" s="1101"/>
      <c r="K16" s="1101"/>
      <c r="L16" s="1101"/>
      <c r="M16" s="1101"/>
      <c r="N16" s="1101"/>
      <c r="O16" s="1101"/>
      <c r="P16" s="1102"/>
      <c r="Q16" s="1112"/>
      <c r="R16" s="1113"/>
      <c r="S16" s="1113"/>
      <c r="T16" s="1113"/>
      <c r="U16" s="1113"/>
      <c r="V16" s="1113"/>
      <c r="W16" s="1113"/>
      <c r="X16" s="1113"/>
      <c r="Y16" s="1113"/>
      <c r="Z16" s="1113"/>
      <c r="AA16" s="1113"/>
      <c r="AB16" s="1113"/>
      <c r="AC16" s="1113"/>
      <c r="AD16" s="1113"/>
      <c r="AE16" s="1114"/>
      <c r="AF16" s="1106"/>
      <c r="AG16" s="1107"/>
      <c r="AH16" s="1107"/>
      <c r="AI16" s="1107"/>
      <c r="AJ16" s="1108"/>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0"/>
      <c r="C17" s="1101"/>
      <c r="D17" s="1101"/>
      <c r="E17" s="1101"/>
      <c r="F17" s="1101"/>
      <c r="G17" s="1101"/>
      <c r="H17" s="1101"/>
      <c r="I17" s="1101"/>
      <c r="J17" s="1101"/>
      <c r="K17" s="1101"/>
      <c r="L17" s="1101"/>
      <c r="M17" s="1101"/>
      <c r="N17" s="1101"/>
      <c r="O17" s="1101"/>
      <c r="P17" s="1102"/>
      <c r="Q17" s="1112"/>
      <c r="R17" s="1113"/>
      <c r="S17" s="1113"/>
      <c r="T17" s="1113"/>
      <c r="U17" s="1113"/>
      <c r="V17" s="1113"/>
      <c r="W17" s="1113"/>
      <c r="X17" s="1113"/>
      <c r="Y17" s="1113"/>
      <c r="Z17" s="1113"/>
      <c r="AA17" s="1113"/>
      <c r="AB17" s="1113"/>
      <c r="AC17" s="1113"/>
      <c r="AD17" s="1113"/>
      <c r="AE17" s="1114"/>
      <c r="AF17" s="1106"/>
      <c r="AG17" s="1107"/>
      <c r="AH17" s="1107"/>
      <c r="AI17" s="1107"/>
      <c r="AJ17" s="1108"/>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0"/>
      <c r="C18" s="1101"/>
      <c r="D18" s="1101"/>
      <c r="E18" s="1101"/>
      <c r="F18" s="1101"/>
      <c r="G18" s="1101"/>
      <c r="H18" s="1101"/>
      <c r="I18" s="1101"/>
      <c r="J18" s="1101"/>
      <c r="K18" s="1101"/>
      <c r="L18" s="1101"/>
      <c r="M18" s="1101"/>
      <c r="N18" s="1101"/>
      <c r="O18" s="1101"/>
      <c r="P18" s="1102"/>
      <c r="Q18" s="1112"/>
      <c r="R18" s="1113"/>
      <c r="S18" s="1113"/>
      <c r="T18" s="1113"/>
      <c r="U18" s="1113"/>
      <c r="V18" s="1113"/>
      <c r="W18" s="1113"/>
      <c r="X18" s="1113"/>
      <c r="Y18" s="1113"/>
      <c r="Z18" s="1113"/>
      <c r="AA18" s="1113"/>
      <c r="AB18" s="1113"/>
      <c r="AC18" s="1113"/>
      <c r="AD18" s="1113"/>
      <c r="AE18" s="1114"/>
      <c r="AF18" s="1106"/>
      <c r="AG18" s="1107"/>
      <c r="AH18" s="1107"/>
      <c r="AI18" s="1107"/>
      <c r="AJ18" s="1108"/>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0"/>
      <c r="C19" s="1101"/>
      <c r="D19" s="1101"/>
      <c r="E19" s="1101"/>
      <c r="F19" s="1101"/>
      <c r="G19" s="1101"/>
      <c r="H19" s="1101"/>
      <c r="I19" s="1101"/>
      <c r="J19" s="1101"/>
      <c r="K19" s="1101"/>
      <c r="L19" s="1101"/>
      <c r="M19" s="1101"/>
      <c r="N19" s="1101"/>
      <c r="O19" s="1101"/>
      <c r="P19" s="1102"/>
      <c r="Q19" s="1112"/>
      <c r="R19" s="1113"/>
      <c r="S19" s="1113"/>
      <c r="T19" s="1113"/>
      <c r="U19" s="1113"/>
      <c r="V19" s="1113"/>
      <c r="W19" s="1113"/>
      <c r="X19" s="1113"/>
      <c r="Y19" s="1113"/>
      <c r="Z19" s="1113"/>
      <c r="AA19" s="1113"/>
      <c r="AB19" s="1113"/>
      <c r="AC19" s="1113"/>
      <c r="AD19" s="1113"/>
      <c r="AE19" s="1114"/>
      <c r="AF19" s="1106"/>
      <c r="AG19" s="1107"/>
      <c r="AH19" s="1107"/>
      <c r="AI19" s="1107"/>
      <c r="AJ19" s="1108"/>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0"/>
      <c r="C20" s="1101"/>
      <c r="D20" s="1101"/>
      <c r="E20" s="1101"/>
      <c r="F20" s="1101"/>
      <c r="G20" s="1101"/>
      <c r="H20" s="1101"/>
      <c r="I20" s="1101"/>
      <c r="J20" s="1101"/>
      <c r="K20" s="1101"/>
      <c r="L20" s="1101"/>
      <c r="M20" s="1101"/>
      <c r="N20" s="1101"/>
      <c r="O20" s="1101"/>
      <c r="P20" s="1102"/>
      <c r="Q20" s="1112"/>
      <c r="R20" s="1113"/>
      <c r="S20" s="1113"/>
      <c r="T20" s="1113"/>
      <c r="U20" s="1113"/>
      <c r="V20" s="1113"/>
      <c r="W20" s="1113"/>
      <c r="X20" s="1113"/>
      <c r="Y20" s="1113"/>
      <c r="Z20" s="1113"/>
      <c r="AA20" s="1113"/>
      <c r="AB20" s="1113"/>
      <c r="AC20" s="1113"/>
      <c r="AD20" s="1113"/>
      <c r="AE20" s="1114"/>
      <c r="AF20" s="1106"/>
      <c r="AG20" s="1107"/>
      <c r="AH20" s="1107"/>
      <c r="AI20" s="1107"/>
      <c r="AJ20" s="1108"/>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0"/>
      <c r="C21" s="1101"/>
      <c r="D21" s="1101"/>
      <c r="E21" s="1101"/>
      <c r="F21" s="1101"/>
      <c r="G21" s="1101"/>
      <c r="H21" s="1101"/>
      <c r="I21" s="1101"/>
      <c r="J21" s="1101"/>
      <c r="K21" s="1101"/>
      <c r="L21" s="1101"/>
      <c r="M21" s="1101"/>
      <c r="N21" s="1101"/>
      <c r="O21" s="1101"/>
      <c r="P21" s="1102"/>
      <c r="Q21" s="1112"/>
      <c r="R21" s="1113"/>
      <c r="S21" s="1113"/>
      <c r="T21" s="1113"/>
      <c r="U21" s="1113"/>
      <c r="V21" s="1113"/>
      <c r="W21" s="1113"/>
      <c r="X21" s="1113"/>
      <c r="Y21" s="1113"/>
      <c r="Z21" s="1113"/>
      <c r="AA21" s="1113"/>
      <c r="AB21" s="1113"/>
      <c r="AC21" s="1113"/>
      <c r="AD21" s="1113"/>
      <c r="AE21" s="1114"/>
      <c r="AF21" s="1106"/>
      <c r="AG21" s="1107"/>
      <c r="AH21" s="1107"/>
      <c r="AI21" s="1107"/>
      <c r="AJ21" s="1108"/>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0"/>
      <c r="C22" s="1101"/>
      <c r="D22" s="1101"/>
      <c r="E22" s="1101"/>
      <c r="F22" s="1101"/>
      <c r="G22" s="1101"/>
      <c r="H22" s="1101"/>
      <c r="I22" s="1101"/>
      <c r="J22" s="1101"/>
      <c r="K22" s="1101"/>
      <c r="L22" s="1101"/>
      <c r="M22" s="1101"/>
      <c r="N22" s="1101"/>
      <c r="O22" s="1101"/>
      <c r="P22" s="1102"/>
      <c r="Q22" s="1150"/>
      <c r="R22" s="1151"/>
      <c r="S22" s="1151"/>
      <c r="T22" s="1151"/>
      <c r="U22" s="1151"/>
      <c r="V22" s="1151"/>
      <c r="W22" s="1151"/>
      <c r="X22" s="1151"/>
      <c r="Y22" s="1151"/>
      <c r="Z22" s="1151"/>
      <c r="AA22" s="1151"/>
      <c r="AB22" s="1151"/>
      <c r="AC22" s="1151"/>
      <c r="AD22" s="1151"/>
      <c r="AE22" s="1152"/>
      <c r="AF22" s="1106"/>
      <c r="AG22" s="1107"/>
      <c r="AH22" s="1107"/>
      <c r="AI22" s="1107"/>
      <c r="AJ22" s="1108"/>
      <c r="AK22" s="1146"/>
      <c r="AL22" s="1147"/>
      <c r="AM22" s="1147"/>
      <c r="AN22" s="1147"/>
      <c r="AO22" s="1147"/>
      <c r="AP22" s="1147"/>
      <c r="AQ22" s="1147"/>
      <c r="AR22" s="1147"/>
      <c r="AS22" s="1147"/>
      <c r="AT22" s="1147"/>
      <c r="AU22" s="1148"/>
      <c r="AV22" s="1148"/>
      <c r="AW22" s="1148"/>
      <c r="AX22" s="1148"/>
      <c r="AY22" s="1149"/>
      <c r="AZ22" s="1098" t="s">
        <v>379</v>
      </c>
      <c r="BA22" s="1098"/>
      <c r="BB22" s="1098"/>
      <c r="BC22" s="1098"/>
      <c r="BD22" s="1099"/>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380</v>
      </c>
      <c r="B23" s="1013" t="s">
        <v>381</v>
      </c>
      <c r="C23" s="1014"/>
      <c r="D23" s="1014"/>
      <c r="E23" s="1014"/>
      <c r="F23" s="1014"/>
      <c r="G23" s="1014"/>
      <c r="H23" s="1014"/>
      <c r="I23" s="1014"/>
      <c r="J23" s="1014"/>
      <c r="K23" s="1014"/>
      <c r="L23" s="1014"/>
      <c r="M23" s="1014"/>
      <c r="N23" s="1014"/>
      <c r="O23" s="1014"/>
      <c r="P23" s="1015"/>
      <c r="Q23" s="1137">
        <v>10647</v>
      </c>
      <c r="R23" s="1138"/>
      <c r="S23" s="1138"/>
      <c r="T23" s="1138"/>
      <c r="U23" s="1138"/>
      <c r="V23" s="1138">
        <v>10006</v>
      </c>
      <c r="W23" s="1138"/>
      <c r="X23" s="1138"/>
      <c r="Y23" s="1138"/>
      <c r="Z23" s="1138"/>
      <c r="AA23" s="1138">
        <v>642</v>
      </c>
      <c r="AB23" s="1138"/>
      <c r="AC23" s="1138"/>
      <c r="AD23" s="1138"/>
      <c r="AE23" s="1139"/>
      <c r="AF23" s="1140">
        <v>587</v>
      </c>
      <c r="AG23" s="1138"/>
      <c r="AH23" s="1138"/>
      <c r="AI23" s="1138"/>
      <c r="AJ23" s="1141"/>
      <c r="AK23" s="1142"/>
      <c r="AL23" s="1143"/>
      <c r="AM23" s="1143"/>
      <c r="AN23" s="1143"/>
      <c r="AO23" s="1143"/>
      <c r="AP23" s="1138">
        <v>11951</v>
      </c>
      <c r="AQ23" s="1138"/>
      <c r="AR23" s="1138"/>
      <c r="AS23" s="1138"/>
      <c r="AT23" s="1138"/>
      <c r="AU23" s="1144"/>
      <c r="AV23" s="1144"/>
      <c r="AW23" s="1144"/>
      <c r="AX23" s="1144"/>
      <c r="AY23" s="1145"/>
      <c r="AZ23" s="1134" t="s">
        <v>121</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382</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383</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359</v>
      </c>
      <c r="B26" s="1065"/>
      <c r="C26" s="1065"/>
      <c r="D26" s="1065"/>
      <c r="E26" s="1065"/>
      <c r="F26" s="1065"/>
      <c r="G26" s="1065"/>
      <c r="H26" s="1065"/>
      <c r="I26" s="1065"/>
      <c r="J26" s="1065"/>
      <c r="K26" s="1065"/>
      <c r="L26" s="1065"/>
      <c r="M26" s="1065"/>
      <c r="N26" s="1065"/>
      <c r="O26" s="1065"/>
      <c r="P26" s="1066"/>
      <c r="Q26" s="1070" t="s">
        <v>384</v>
      </c>
      <c r="R26" s="1071"/>
      <c r="S26" s="1071"/>
      <c r="T26" s="1071"/>
      <c r="U26" s="1072"/>
      <c r="V26" s="1070" t="s">
        <v>385</v>
      </c>
      <c r="W26" s="1071"/>
      <c r="X26" s="1071"/>
      <c r="Y26" s="1071"/>
      <c r="Z26" s="1072"/>
      <c r="AA26" s="1070" t="s">
        <v>386</v>
      </c>
      <c r="AB26" s="1071"/>
      <c r="AC26" s="1071"/>
      <c r="AD26" s="1071"/>
      <c r="AE26" s="1071"/>
      <c r="AF26" s="1128" t="s">
        <v>387</v>
      </c>
      <c r="AG26" s="1077"/>
      <c r="AH26" s="1077"/>
      <c r="AI26" s="1077"/>
      <c r="AJ26" s="1129"/>
      <c r="AK26" s="1071" t="s">
        <v>388</v>
      </c>
      <c r="AL26" s="1071"/>
      <c r="AM26" s="1071"/>
      <c r="AN26" s="1071"/>
      <c r="AO26" s="1072"/>
      <c r="AP26" s="1070" t="s">
        <v>389</v>
      </c>
      <c r="AQ26" s="1071"/>
      <c r="AR26" s="1071"/>
      <c r="AS26" s="1071"/>
      <c r="AT26" s="1072"/>
      <c r="AU26" s="1070" t="s">
        <v>390</v>
      </c>
      <c r="AV26" s="1071"/>
      <c r="AW26" s="1071"/>
      <c r="AX26" s="1071"/>
      <c r="AY26" s="1072"/>
      <c r="AZ26" s="1070" t="s">
        <v>391</v>
      </c>
      <c r="BA26" s="1071"/>
      <c r="BB26" s="1071"/>
      <c r="BC26" s="1071"/>
      <c r="BD26" s="1072"/>
      <c r="BE26" s="1070" t="s">
        <v>366</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392</v>
      </c>
      <c r="C28" s="1120"/>
      <c r="D28" s="1120"/>
      <c r="E28" s="1120"/>
      <c r="F28" s="1120"/>
      <c r="G28" s="1120"/>
      <c r="H28" s="1120"/>
      <c r="I28" s="1120"/>
      <c r="J28" s="1120"/>
      <c r="K28" s="1120"/>
      <c r="L28" s="1120"/>
      <c r="M28" s="1120"/>
      <c r="N28" s="1120"/>
      <c r="O28" s="1120"/>
      <c r="P28" s="1121"/>
      <c r="Q28" s="1122">
        <v>2266</v>
      </c>
      <c r="R28" s="1123"/>
      <c r="S28" s="1123"/>
      <c r="T28" s="1123"/>
      <c r="U28" s="1123"/>
      <c r="V28" s="1123">
        <v>2102</v>
      </c>
      <c r="W28" s="1123"/>
      <c r="X28" s="1123"/>
      <c r="Y28" s="1123"/>
      <c r="Z28" s="1123"/>
      <c r="AA28" s="1123">
        <v>164</v>
      </c>
      <c r="AB28" s="1123"/>
      <c r="AC28" s="1123"/>
      <c r="AD28" s="1123"/>
      <c r="AE28" s="1124"/>
      <c r="AF28" s="1125">
        <v>164</v>
      </c>
      <c r="AG28" s="1123"/>
      <c r="AH28" s="1123"/>
      <c r="AI28" s="1123"/>
      <c r="AJ28" s="1126"/>
      <c r="AK28" s="1127">
        <v>171</v>
      </c>
      <c r="AL28" s="1115"/>
      <c r="AM28" s="1115"/>
      <c r="AN28" s="1115"/>
      <c r="AO28" s="1115"/>
      <c r="AP28" s="1115" t="s">
        <v>557</v>
      </c>
      <c r="AQ28" s="1115"/>
      <c r="AR28" s="1115"/>
      <c r="AS28" s="1115"/>
      <c r="AT28" s="1115"/>
      <c r="AU28" s="1115" t="s">
        <v>556</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0" t="s">
        <v>393</v>
      </c>
      <c r="C29" s="1101"/>
      <c r="D29" s="1101"/>
      <c r="E29" s="1101"/>
      <c r="F29" s="1101"/>
      <c r="G29" s="1101"/>
      <c r="H29" s="1101"/>
      <c r="I29" s="1101"/>
      <c r="J29" s="1101"/>
      <c r="K29" s="1101"/>
      <c r="L29" s="1101"/>
      <c r="M29" s="1101"/>
      <c r="N29" s="1101"/>
      <c r="O29" s="1101"/>
      <c r="P29" s="1102"/>
      <c r="Q29" s="1112">
        <v>2456</v>
      </c>
      <c r="R29" s="1113"/>
      <c r="S29" s="1113"/>
      <c r="T29" s="1113"/>
      <c r="U29" s="1113"/>
      <c r="V29" s="1113">
        <v>2315</v>
      </c>
      <c r="W29" s="1113"/>
      <c r="X29" s="1113"/>
      <c r="Y29" s="1113"/>
      <c r="Z29" s="1113"/>
      <c r="AA29" s="1113">
        <v>141</v>
      </c>
      <c r="AB29" s="1113"/>
      <c r="AC29" s="1113"/>
      <c r="AD29" s="1113"/>
      <c r="AE29" s="1114"/>
      <c r="AF29" s="1106">
        <v>141</v>
      </c>
      <c r="AG29" s="1107"/>
      <c r="AH29" s="1107"/>
      <c r="AI29" s="1107"/>
      <c r="AJ29" s="1108"/>
      <c r="AK29" s="1049">
        <v>340</v>
      </c>
      <c r="AL29" s="1040"/>
      <c r="AM29" s="1040"/>
      <c r="AN29" s="1040"/>
      <c r="AO29" s="1040"/>
      <c r="AP29" s="1040" t="s">
        <v>556</v>
      </c>
      <c r="AQ29" s="1040"/>
      <c r="AR29" s="1040"/>
      <c r="AS29" s="1040"/>
      <c r="AT29" s="1040"/>
      <c r="AU29" s="1040" t="s">
        <v>558</v>
      </c>
      <c r="AV29" s="1040"/>
      <c r="AW29" s="1040"/>
      <c r="AX29" s="1040"/>
      <c r="AY29" s="1040"/>
      <c r="AZ29" s="1111"/>
      <c r="BA29" s="1111"/>
      <c r="BB29" s="1111"/>
      <c r="BC29" s="1111"/>
      <c r="BD29" s="1111"/>
      <c r="BE29" s="1095"/>
      <c r="BF29" s="1095"/>
      <c r="BG29" s="1095"/>
      <c r="BH29" s="1095"/>
      <c r="BI29" s="1096"/>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0" t="s">
        <v>394</v>
      </c>
      <c r="C30" s="1101"/>
      <c r="D30" s="1101"/>
      <c r="E30" s="1101"/>
      <c r="F30" s="1101"/>
      <c r="G30" s="1101"/>
      <c r="H30" s="1101"/>
      <c r="I30" s="1101"/>
      <c r="J30" s="1101"/>
      <c r="K30" s="1101"/>
      <c r="L30" s="1101"/>
      <c r="M30" s="1101"/>
      <c r="N30" s="1101"/>
      <c r="O30" s="1101"/>
      <c r="P30" s="1102"/>
      <c r="Q30" s="1112">
        <v>183</v>
      </c>
      <c r="R30" s="1113"/>
      <c r="S30" s="1113"/>
      <c r="T30" s="1113"/>
      <c r="U30" s="1113"/>
      <c r="V30" s="1113">
        <v>182</v>
      </c>
      <c r="W30" s="1113"/>
      <c r="X30" s="1113"/>
      <c r="Y30" s="1113"/>
      <c r="Z30" s="1113"/>
      <c r="AA30" s="1113">
        <v>1</v>
      </c>
      <c r="AB30" s="1113"/>
      <c r="AC30" s="1113"/>
      <c r="AD30" s="1113"/>
      <c r="AE30" s="1114"/>
      <c r="AF30" s="1106">
        <v>1</v>
      </c>
      <c r="AG30" s="1107"/>
      <c r="AH30" s="1107"/>
      <c r="AI30" s="1107"/>
      <c r="AJ30" s="1108"/>
      <c r="AK30" s="1049">
        <v>63</v>
      </c>
      <c r="AL30" s="1040"/>
      <c r="AM30" s="1040"/>
      <c r="AN30" s="1040"/>
      <c r="AO30" s="1040"/>
      <c r="AP30" s="1040" t="s">
        <v>558</v>
      </c>
      <c r="AQ30" s="1040"/>
      <c r="AR30" s="1040"/>
      <c r="AS30" s="1040"/>
      <c r="AT30" s="1040"/>
      <c r="AU30" s="1040" t="s">
        <v>557</v>
      </c>
      <c r="AV30" s="1040"/>
      <c r="AW30" s="1040"/>
      <c r="AX30" s="1040"/>
      <c r="AY30" s="1040"/>
      <c r="AZ30" s="1111"/>
      <c r="BA30" s="1111"/>
      <c r="BB30" s="1111"/>
      <c r="BC30" s="1111"/>
      <c r="BD30" s="1111"/>
      <c r="BE30" s="1095"/>
      <c r="BF30" s="1095"/>
      <c r="BG30" s="1095"/>
      <c r="BH30" s="1095"/>
      <c r="BI30" s="1096"/>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0" t="s">
        <v>395</v>
      </c>
      <c r="C31" s="1101"/>
      <c r="D31" s="1101"/>
      <c r="E31" s="1101"/>
      <c r="F31" s="1101"/>
      <c r="G31" s="1101"/>
      <c r="H31" s="1101"/>
      <c r="I31" s="1101"/>
      <c r="J31" s="1101"/>
      <c r="K31" s="1101"/>
      <c r="L31" s="1101"/>
      <c r="M31" s="1101"/>
      <c r="N31" s="1101"/>
      <c r="O31" s="1101"/>
      <c r="P31" s="1102"/>
      <c r="Q31" s="1112">
        <v>341</v>
      </c>
      <c r="R31" s="1113"/>
      <c r="S31" s="1113"/>
      <c r="T31" s="1113"/>
      <c r="U31" s="1113"/>
      <c r="V31" s="1113">
        <v>295</v>
      </c>
      <c r="W31" s="1113"/>
      <c r="X31" s="1113"/>
      <c r="Y31" s="1113"/>
      <c r="Z31" s="1113"/>
      <c r="AA31" s="1113">
        <v>47</v>
      </c>
      <c r="AB31" s="1113"/>
      <c r="AC31" s="1113"/>
      <c r="AD31" s="1113"/>
      <c r="AE31" s="1114"/>
      <c r="AF31" s="1106">
        <v>47</v>
      </c>
      <c r="AG31" s="1107"/>
      <c r="AH31" s="1107"/>
      <c r="AI31" s="1107"/>
      <c r="AJ31" s="1108"/>
      <c r="AK31" s="1049">
        <v>41</v>
      </c>
      <c r="AL31" s="1040"/>
      <c r="AM31" s="1040"/>
      <c r="AN31" s="1040"/>
      <c r="AO31" s="1040"/>
      <c r="AP31" s="1040">
        <v>1255</v>
      </c>
      <c r="AQ31" s="1040"/>
      <c r="AR31" s="1040"/>
      <c r="AS31" s="1040"/>
      <c r="AT31" s="1040"/>
      <c r="AU31" s="1040">
        <v>473</v>
      </c>
      <c r="AV31" s="1040"/>
      <c r="AW31" s="1040"/>
      <c r="AX31" s="1040"/>
      <c r="AY31" s="1040"/>
      <c r="AZ31" s="1111" t="s">
        <v>558</v>
      </c>
      <c r="BA31" s="1111"/>
      <c r="BB31" s="1111"/>
      <c r="BC31" s="1111"/>
      <c r="BD31" s="1111"/>
      <c r="BE31" s="1095" t="s">
        <v>396</v>
      </c>
      <c r="BF31" s="1095"/>
      <c r="BG31" s="1095"/>
      <c r="BH31" s="1095"/>
      <c r="BI31" s="1096"/>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0" t="s">
        <v>397</v>
      </c>
      <c r="C32" s="1101"/>
      <c r="D32" s="1101"/>
      <c r="E32" s="1101"/>
      <c r="F32" s="1101"/>
      <c r="G32" s="1101"/>
      <c r="H32" s="1101"/>
      <c r="I32" s="1101"/>
      <c r="J32" s="1101"/>
      <c r="K32" s="1101"/>
      <c r="L32" s="1101"/>
      <c r="M32" s="1101"/>
      <c r="N32" s="1101"/>
      <c r="O32" s="1101"/>
      <c r="P32" s="1102"/>
      <c r="Q32" s="1112">
        <v>467</v>
      </c>
      <c r="R32" s="1113"/>
      <c r="S32" s="1113"/>
      <c r="T32" s="1113"/>
      <c r="U32" s="1113"/>
      <c r="V32" s="1113">
        <v>419</v>
      </c>
      <c r="W32" s="1113"/>
      <c r="X32" s="1113"/>
      <c r="Y32" s="1113"/>
      <c r="Z32" s="1113"/>
      <c r="AA32" s="1113">
        <v>48</v>
      </c>
      <c r="AB32" s="1113"/>
      <c r="AC32" s="1113"/>
      <c r="AD32" s="1113"/>
      <c r="AE32" s="1114"/>
      <c r="AF32" s="1106">
        <v>37</v>
      </c>
      <c r="AG32" s="1107"/>
      <c r="AH32" s="1107"/>
      <c r="AI32" s="1107"/>
      <c r="AJ32" s="1108"/>
      <c r="AK32" s="1049">
        <v>247</v>
      </c>
      <c r="AL32" s="1040"/>
      <c r="AM32" s="1040"/>
      <c r="AN32" s="1040"/>
      <c r="AO32" s="1040"/>
      <c r="AP32" s="1040">
        <v>2075</v>
      </c>
      <c r="AQ32" s="1040"/>
      <c r="AR32" s="1040"/>
      <c r="AS32" s="1040"/>
      <c r="AT32" s="1040"/>
      <c r="AU32" s="1040">
        <v>1772</v>
      </c>
      <c r="AV32" s="1040"/>
      <c r="AW32" s="1040"/>
      <c r="AX32" s="1040"/>
      <c r="AY32" s="1040"/>
      <c r="AZ32" s="1111" t="s">
        <v>559</v>
      </c>
      <c r="BA32" s="1111"/>
      <c r="BB32" s="1111"/>
      <c r="BC32" s="1111"/>
      <c r="BD32" s="1111"/>
      <c r="BE32" s="1095" t="s">
        <v>398</v>
      </c>
      <c r="BF32" s="1095"/>
      <c r="BG32" s="1095"/>
      <c r="BH32" s="1095"/>
      <c r="BI32" s="1096"/>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0" t="s">
        <v>399</v>
      </c>
      <c r="C33" s="1101"/>
      <c r="D33" s="1101"/>
      <c r="E33" s="1101"/>
      <c r="F33" s="1101"/>
      <c r="G33" s="1101"/>
      <c r="H33" s="1101"/>
      <c r="I33" s="1101"/>
      <c r="J33" s="1101"/>
      <c r="K33" s="1101"/>
      <c r="L33" s="1101"/>
      <c r="M33" s="1101"/>
      <c r="N33" s="1101"/>
      <c r="O33" s="1101"/>
      <c r="P33" s="1102"/>
      <c r="Q33" s="1112">
        <v>672</v>
      </c>
      <c r="R33" s="1113"/>
      <c r="S33" s="1113"/>
      <c r="T33" s="1113"/>
      <c r="U33" s="1113"/>
      <c r="V33" s="1113">
        <v>650</v>
      </c>
      <c r="W33" s="1113"/>
      <c r="X33" s="1113"/>
      <c r="Y33" s="1113"/>
      <c r="Z33" s="1113"/>
      <c r="AA33" s="1113">
        <v>22</v>
      </c>
      <c r="AB33" s="1113"/>
      <c r="AC33" s="1113"/>
      <c r="AD33" s="1113"/>
      <c r="AE33" s="1114"/>
      <c r="AF33" s="1106">
        <v>22</v>
      </c>
      <c r="AG33" s="1107"/>
      <c r="AH33" s="1107"/>
      <c r="AI33" s="1107"/>
      <c r="AJ33" s="1108"/>
      <c r="AK33" s="1049">
        <v>496</v>
      </c>
      <c r="AL33" s="1040"/>
      <c r="AM33" s="1040"/>
      <c r="AN33" s="1040"/>
      <c r="AO33" s="1040"/>
      <c r="AP33" s="1040">
        <v>3495</v>
      </c>
      <c r="AQ33" s="1040"/>
      <c r="AR33" s="1040"/>
      <c r="AS33" s="1040"/>
      <c r="AT33" s="1040"/>
      <c r="AU33" s="1040">
        <v>3373</v>
      </c>
      <c r="AV33" s="1040"/>
      <c r="AW33" s="1040"/>
      <c r="AX33" s="1040"/>
      <c r="AY33" s="1040"/>
      <c r="AZ33" s="1111" t="s">
        <v>556</v>
      </c>
      <c r="BA33" s="1111"/>
      <c r="BB33" s="1111"/>
      <c r="BC33" s="1111"/>
      <c r="BD33" s="1111"/>
      <c r="BE33" s="1095" t="s">
        <v>398</v>
      </c>
      <c r="BF33" s="1095"/>
      <c r="BG33" s="1095"/>
      <c r="BH33" s="1095"/>
      <c r="BI33" s="1096"/>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0" t="s">
        <v>400</v>
      </c>
      <c r="C34" s="1101"/>
      <c r="D34" s="1101"/>
      <c r="E34" s="1101"/>
      <c r="F34" s="1101"/>
      <c r="G34" s="1101"/>
      <c r="H34" s="1101"/>
      <c r="I34" s="1101"/>
      <c r="J34" s="1101"/>
      <c r="K34" s="1101"/>
      <c r="L34" s="1101"/>
      <c r="M34" s="1101"/>
      <c r="N34" s="1101"/>
      <c r="O34" s="1101"/>
      <c r="P34" s="1102"/>
      <c r="Q34" s="1112">
        <v>17</v>
      </c>
      <c r="R34" s="1113"/>
      <c r="S34" s="1113"/>
      <c r="T34" s="1113"/>
      <c r="U34" s="1113"/>
      <c r="V34" s="1113">
        <v>16</v>
      </c>
      <c r="W34" s="1113"/>
      <c r="X34" s="1113"/>
      <c r="Y34" s="1113"/>
      <c r="Z34" s="1113"/>
      <c r="AA34" s="1113">
        <v>0</v>
      </c>
      <c r="AB34" s="1113"/>
      <c r="AC34" s="1113"/>
      <c r="AD34" s="1113"/>
      <c r="AE34" s="1114"/>
      <c r="AF34" s="1106">
        <v>0</v>
      </c>
      <c r="AG34" s="1107"/>
      <c r="AH34" s="1107"/>
      <c r="AI34" s="1107"/>
      <c r="AJ34" s="1108"/>
      <c r="AK34" s="1049">
        <v>16</v>
      </c>
      <c r="AL34" s="1040"/>
      <c r="AM34" s="1040"/>
      <c r="AN34" s="1040"/>
      <c r="AO34" s="1040"/>
      <c r="AP34" s="1040">
        <v>46</v>
      </c>
      <c r="AQ34" s="1040"/>
      <c r="AR34" s="1040"/>
      <c r="AS34" s="1040"/>
      <c r="AT34" s="1040"/>
      <c r="AU34" s="1040" t="s">
        <v>556</v>
      </c>
      <c r="AV34" s="1040"/>
      <c r="AW34" s="1040"/>
      <c r="AX34" s="1040"/>
      <c r="AY34" s="1040"/>
      <c r="AZ34" s="1111" t="s">
        <v>560</v>
      </c>
      <c r="BA34" s="1111"/>
      <c r="BB34" s="1111"/>
      <c r="BC34" s="1111"/>
      <c r="BD34" s="1111"/>
      <c r="BE34" s="1095" t="s">
        <v>398</v>
      </c>
      <c r="BF34" s="1095"/>
      <c r="BG34" s="1095"/>
      <c r="BH34" s="1095"/>
      <c r="BI34" s="1096"/>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0"/>
      <c r="C35" s="1101"/>
      <c r="D35" s="1101"/>
      <c r="E35" s="1101"/>
      <c r="F35" s="1101"/>
      <c r="G35" s="1101"/>
      <c r="H35" s="1101"/>
      <c r="I35" s="1101"/>
      <c r="J35" s="1101"/>
      <c r="K35" s="1101"/>
      <c r="L35" s="1101"/>
      <c r="M35" s="1101"/>
      <c r="N35" s="1101"/>
      <c r="O35" s="1101"/>
      <c r="P35" s="1102"/>
      <c r="Q35" s="1112"/>
      <c r="R35" s="1113"/>
      <c r="S35" s="1113"/>
      <c r="T35" s="1113"/>
      <c r="U35" s="1113"/>
      <c r="V35" s="1113"/>
      <c r="W35" s="1113"/>
      <c r="X35" s="1113"/>
      <c r="Y35" s="1113"/>
      <c r="Z35" s="1113"/>
      <c r="AA35" s="1113"/>
      <c r="AB35" s="1113"/>
      <c r="AC35" s="1113"/>
      <c r="AD35" s="1113"/>
      <c r="AE35" s="1114"/>
      <c r="AF35" s="1106"/>
      <c r="AG35" s="1107"/>
      <c r="AH35" s="1107"/>
      <c r="AI35" s="1107"/>
      <c r="AJ35" s="1108"/>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095"/>
      <c r="BF35" s="1095"/>
      <c r="BG35" s="1095"/>
      <c r="BH35" s="1095"/>
      <c r="BI35" s="1096"/>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0"/>
      <c r="C36" s="1101"/>
      <c r="D36" s="1101"/>
      <c r="E36" s="1101"/>
      <c r="F36" s="1101"/>
      <c r="G36" s="1101"/>
      <c r="H36" s="1101"/>
      <c r="I36" s="1101"/>
      <c r="J36" s="1101"/>
      <c r="K36" s="1101"/>
      <c r="L36" s="1101"/>
      <c r="M36" s="1101"/>
      <c r="N36" s="1101"/>
      <c r="O36" s="1101"/>
      <c r="P36" s="1102"/>
      <c r="Q36" s="1112"/>
      <c r="R36" s="1113"/>
      <c r="S36" s="1113"/>
      <c r="T36" s="1113"/>
      <c r="U36" s="1113"/>
      <c r="V36" s="1113"/>
      <c r="W36" s="1113"/>
      <c r="X36" s="1113"/>
      <c r="Y36" s="1113"/>
      <c r="Z36" s="1113"/>
      <c r="AA36" s="1113"/>
      <c r="AB36" s="1113"/>
      <c r="AC36" s="1113"/>
      <c r="AD36" s="1113"/>
      <c r="AE36" s="1114"/>
      <c r="AF36" s="1106"/>
      <c r="AG36" s="1107"/>
      <c r="AH36" s="1107"/>
      <c r="AI36" s="1107"/>
      <c r="AJ36" s="1108"/>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095"/>
      <c r="BF36" s="1095"/>
      <c r="BG36" s="1095"/>
      <c r="BH36" s="1095"/>
      <c r="BI36" s="1096"/>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0"/>
      <c r="C37" s="1101"/>
      <c r="D37" s="1101"/>
      <c r="E37" s="1101"/>
      <c r="F37" s="1101"/>
      <c r="G37" s="1101"/>
      <c r="H37" s="1101"/>
      <c r="I37" s="1101"/>
      <c r="J37" s="1101"/>
      <c r="K37" s="1101"/>
      <c r="L37" s="1101"/>
      <c r="M37" s="1101"/>
      <c r="N37" s="1101"/>
      <c r="O37" s="1101"/>
      <c r="P37" s="1102"/>
      <c r="Q37" s="1112"/>
      <c r="R37" s="1113"/>
      <c r="S37" s="1113"/>
      <c r="T37" s="1113"/>
      <c r="U37" s="1113"/>
      <c r="V37" s="1113"/>
      <c r="W37" s="1113"/>
      <c r="X37" s="1113"/>
      <c r="Y37" s="1113"/>
      <c r="Z37" s="1113"/>
      <c r="AA37" s="1113"/>
      <c r="AB37" s="1113"/>
      <c r="AC37" s="1113"/>
      <c r="AD37" s="1113"/>
      <c r="AE37" s="1114"/>
      <c r="AF37" s="1106"/>
      <c r="AG37" s="1107"/>
      <c r="AH37" s="1107"/>
      <c r="AI37" s="1107"/>
      <c r="AJ37" s="1108"/>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095"/>
      <c r="BF37" s="1095"/>
      <c r="BG37" s="1095"/>
      <c r="BH37" s="1095"/>
      <c r="BI37" s="1096"/>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0"/>
      <c r="C38" s="1101"/>
      <c r="D38" s="1101"/>
      <c r="E38" s="1101"/>
      <c r="F38" s="1101"/>
      <c r="G38" s="1101"/>
      <c r="H38" s="1101"/>
      <c r="I38" s="1101"/>
      <c r="J38" s="1101"/>
      <c r="K38" s="1101"/>
      <c r="L38" s="1101"/>
      <c r="M38" s="1101"/>
      <c r="N38" s="1101"/>
      <c r="O38" s="1101"/>
      <c r="P38" s="1102"/>
      <c r="Q38" s="1112"/>
      <c r="R38" s="1113"/>
      <c r="S38" s="1113"/>
      <c r="T38" s="1113"/>
      <c r="U38" s="1113"/>
      <c r="V38" s="1113"/>
      <c r="W38" s="1113"/>
      <c r="X38" s="1113"/>
      <c r="Y38" s="1113"/>
      <c r="Z38" s="1113"/>
      <c r="AA38" s="1113"/>
      <c r="AB38" s="1113"/>
      <c r="AC38" s="1113"/>
      <c r="AD38" s="1113"/>
      <c r="AE38" s="1114"/>
      <c r="AF38" s="1106"/>
      <c r="AG38" s="1107"/>
      <c r="AH38" s="1107"/>
      <c r="AI38" s="1107"/>
      <c r="AJ38" s="1108"/>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095"/>
      <c r="BF38" s="1095"/>
      <c r="BG38" s="1095"/>
      <c r="BH38" s="1095"/>
      <c r="BI38" s="1096"/>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0"/>
      <c r="C39" s="1101"/>
      <c r="D39" s="1101"/>
      <c r="E39" s="1101"/>
      <c r="F39" s="1101"/>
      <c r="G39" s="1101"/>
      <c r="H39" s="1101"/>
      <c r="I39" s="1101"/>
      <c r="J39" s="1101"/>
      <c r="K39" s="1101"/>
      <c r="L39" s="1101"/>
      <c r="M39" s="1101"/>
      <c r="N39" s="1101"/>
      <c r="O39" s="1101"/>
      <c r="P39" s="1102"/>
      <c r="Q39" s="1112"/>
      <c r="R39" s="1113"/>
      <c r="S39" s="1113"/>
      <c r="T39" s="1113"/>
      <c r="U39" s="1113"/>
      <c r="V39" s="1113"/>
      <c r="W39" s="1113"/>
      <c r="X39" s="1113"/>
      <c r="Y39" s="1113"/>
      <c r="Z39" s="1113"/>
      <c r="AA39" s="1113"/>
      <c r="AB39" s="1113"/>
      <c r="AC39" s="1113"/>
      <c r="AD39" s="1113"/>
      <c r="AE39" s="1114"/>
      <c r="AF39" s="1106"/>
      <c r="AG39" s="1107"/>
      <c r="AH39" s="1107"/>
      <c r="AI39" s="1107"/>
      <c r="AJ39" s="1108"/>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095"/>
      <c r="BF39" s="1095"/>
      <c r="BG39" s="1095"/>
      <c r="BH39" s="1095"/>
      <c r="BI39" s="1096"/>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0"/>
      <c r="C40" s="1101"/>
      <c r="D40" s="1101"/>
      <c r="E40" s="1101"/>
      <c r="F40" s="1101"/>
      <c r="G40" s="1101"/>
      <c r="H40" s="1101"/>
      <c r="I40" s="1101"/>
      <c r="J40" s="1101"/>
      <c r="K40" s="1101"/>
      <c r="L40" s="1101"/>
      <c r="M40" s="1101"/>
      <c r="N40" s="1101"/>
      <c r="O40" s="1101"/>
      <c r="P40" s="1102"/>
      <c r="Q40" s="1112"/>
      <c r="R40" s="1113"/>
      <c r="S40" s="1113"/>
      <c r="T40" s="1113"/>
      <c r="U40" s="1113"/>
      <c r="V40" s="1113"/>
      <c r="W40" s="1113"/>
      <c r="X40" s="1113"/>
      <c r="Y40" s="1113"/>
      <c r="Z40" s="1113"/>
      <c r="AA40" s="1113"/>
      <c r="AB40" s="1113"/>
      <c r="AC40" s="1113"/>
      <c r="AD40" s="1113"/>
      <c r="AE40" s="1114"/>
      <c r="AF40" s="1106"/>
      <c r="AG40" s="1107"/>
      <c r="AH40" s="1107"/>
      <c r="AI40" s="1107"/>
      <c r="AJ40" s="1108"/>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095"/>
      <c r="BF40" s="1095"/>
      <c r="BG40" s="1095"/>
      <c r="BH40" s="1095"/>
      <c r="BI40" s="1096"/>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0"/>
      <c r="C41" s="1101"/>
      <c r="D41" s="1101"/>
      <c r="E41" s="1101"/>
      <c r="F41" s="1101"/>
      <c r="G41" s="1101"/>
      <c r="H41" s="1101"/>
      <c r="I41" s="1101"/>
      <c r="J41" s="1101"/>
      <c r="K41" s="1101"/>
      <c r="L41" s="1101"/>
      <c r="M41" s="1101"/>
      <c r="N41" s="1101"/>
      <c r="O41" s="1101"/>
      <c r="P41" s="1102"/>
      <c r="Q41" s="1112"/>
      <c r="R41" s="1113"/>
      <c r="S41" s="1113"/>
      <c r="T41" s="1113"/>
      <c r="U41" s="1113"/>
      <c r="V41" s="1113"/>
      <c r="W41" s="1113"/>
      <c r="X41" s="1113"/>
      <c r="Y41" s="1113"/>
      <c r="Z41" s="1113"/>
      <c r="AA41" s="1113"/>
      <c r="AB41" s="1113"/>
      <c r="AC41" s="1113"/>
      <c r="AD41" s="1113"/>
      <c r="AE41" s="1114"/>
      <c r="AF41" s="1106"/>
      <c r="AG41" s="1107"/>
      <c r="AH41" s="1107"/>
      <c r="AI41" s="1107"/>
      <c r="AJ41" s="1108"/>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095"/>
      <c r="BF41" s="1095"/>
      <c r="BG41" s="1095"/>
      <c r="BH41" s="1095"/>
      <c r="BI41" s="1096"/>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0"/>
      <c r="C42" s="1101"/>
      <c r="D42" s="1101"/>
      <c r="E42" s="1101"/>
      <c r="F42" s="1101"/>
      <c r="G42" s="1101"/>
      <c r="H42" s="1101"/>
      <c r="I42" s="1101"/>
      <c r="J42" s="1101"/>
      <c r="K42" s="1101"/>
      <c r="L42" s="1101"/>
      <c r="M42" s="1101"/>
      <c r="N42" s="1101"/>
      <c r="O42" s="1101"/>
      <c r="P42" s="1102"/>
      <c r="Q42" s="1112"/>
      <c r="R42" s="1113"/>
      <c r="S42" s="1113"/>
      <c r="T42" s="1113"/>
      <c r="U42" s="1113"/>
      <c r="V42" s="1113"/>
      <c r="W42" s="1113"/>
      <c r="X42" s="1113"/>
      <c r="Y42" s="1113"/>
      <c r="Z42" s="1113"/>
      <c r="AA42" s="1113"/>
      <c r="AB42" s="1113"/>
      <c r="AC42" s="1113"/>
      <c r="AD42" s="1113"/>
      <c r="AE42" s="1114"/>
      <c r="AF42" s="1106"/>
      <c r="AG42" s="1107"/>
      <c r="AH42" s="1107"/>
      <c r="AI42" s="1107"/>
      <c r="AJ42" s="1108"/>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095"/>
      <c r="BF42" s="1095"/>
      <c r="BG42" s="1095"/>
      <c r="BH42" s="1095"/>
      <c r="BI42" s="1096"/>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0"/>
      <c r="C43" s="1101"/>
      <c r="D43" s="1101"/>
      <c r="E43" s="1101"/>
      <c r="F43" s="1101"/>
      <c r="G43" s="1101"/>
      <c r="H43" s="1101"/>
      <c r="I43" s="1101"/>
      <c r="J43" s="1101"/>
      <c r="K43" s="1101"/>
      <c r="L43" s="1101"/>
      <c r="M43" s="1101"/>
      <c r="N43" s="1101"/>
      <c r="O43" s="1101"/>
      <c r="P43" s="1102"/>
      <c r="Q43" s="1112"/>
      <c r="R43" s="1113"/>
      <c r="S43" s="1113"/>
      <c r="T43" s="1113"/>
      <c r="U43" s="1113"/>
      <c r="V43" s="1113"/>
      <c r="W43" s="1113"/>
      <c r="X43" s="1113"/>
      <c r="Y43" s="1113"/>
      <c r="Z43" s="1113"/>
      <c r="AA43" s="1113"/>
      <c r="AB43" s="1113"/>
      <c r="AC43" s="1113"/>
      <c r="AD43" s="1113"/>
      <c r="AE43" s="1114"/>
      <c r="AF43" s="1106"/>
      <c r="AG43" s="1107"/>
      <c r="AH43" s="1107"/>
      <c r="AI43" s="1107"/>
      <c r="AJ43" s="1108"/>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095"/>
      <c r="BF43" s="1095"/>
      <c r="BG43" s="1095"/>
      <c r="BH43" s="1095"/>
      <c r="BI43" s="1096"/>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0"/>
      <c r="C44" s="1101"/>
      <c r="D44" s="1101"/>
      <c r="E44" s="1101"/>
      <c r="F44" s="1101"/>
      <c r="G44" s="1101"/>
      <c r="H44" s="1101"/>
      <c r="I44" s="1101"/>
      <c r="J44" s="1101"/>
      <c r="K44" s="1101"/>
      <c r="L44" s="1101"/>
      <c r="M44" s="1101"/>
      <c r="N44" s="1101"/>
      <c r="O44" s="1101"/>
      <c r="P44" s="1102"/>
      <c r="Q44" s="1112"/>
      <c r="R44" s="1113"/>
      <c r="S44" s="1113"/>
      <c r="T44" s="1113"/>
      <c r="U44" s="1113"/>
      <c r="V44" s="1113"/>
      <c r="W44" s="1113"/>
      <c r="X44" s="1113"/>
      <c r="Y44" s="1113"/>
      <c r="Z44" s="1113"/>
      <c r="AA44" s="1113"/>
      <c r="AB44" s="1113"/>
      <c r="AC44" s="1113"/>
      <c r="AD44" s="1113"/>
      <c r="AE44" s="1114"/>
      <c r="AF44" s="1106"/>
      <c r="AG44" s="1107"/>
      <c r="AH44" s="1107"/>
      <c r="AI44" s="1107"/>
      <c r="AJ44" s="1108"/>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095"/>
      <c r="BF44" s="1095"/>
      <c r="BG44" s="1095"/>
      <c r="BH44" s="1095"/>
      <c r="BI44" s="1096"/>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0"/>
      <c r="C45" s="1101"/>
      <c r="D45" s="1101"/>
      <c r="E45" s="1101"/>
      <c r="F45" s="1101"/>
      <c r="G45" s="1101"/>
      <c r="H45" s="1101"/>
      <c r="I45" s="1101"/>
      <c r="J45" s="1101"/>
      <c r="K45" s="1101"/>
      <c r="L45" s="1101"/>
      <c r="M45" s="1101"/>
      <c r="N45" s="1101"/>
      <c r="O45" s="1101"/>
      <c r="P45" s="1102"/>
      <c r="Q45" s="1112"/>
      <c r="R45" s="1113"/>
      <c r="S45" s="1113"/>
      <c r="T45" s="1113"/>
      <c r="U45" s="1113"/>
      <c r="V45" s="1113"/>
      <c r="W45" s="1113"/>
      <c r="X45" s="1113"/>
      <c r="Y45" s="1113"/>
      <c r="Z45" s="1113"/>
      <c r="AA45" s="1113"/>
      <c r="AB45" s="1113"/>
      <c r="AC45" s="1113"/>
      <c r="AD45" s="1113"/>
      <c r="AE45" s="1114"/>
      <c r="AF45" s="1106"/>
      <c r="AG45" s="1107"/>
      <c r="AH45" s="1107"/>
      <c r="AI45" s="1107"/>
      <c r="AJ45" s="1108"/>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095"/>
      <c r="BF45" s="1095"/>
      <c r="BG45" s="1095"/>
      <c r="BH45" s="1095"/>
      <c r="BI45" s="1096"/>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0"/>
      <c r="C46" s="1101"/>
      <c r="D46" s="1101"/>
      <c r="E46" s="1101"/>
      <c r="F46" s="1101"/>
      <c r="G46" s="1101"/>
      <c r="H46" s="1101"/>
      <c r="I46" s="1101"/>
      <c r="J46" s="1101"/>
      <c r="K46" s="1101"/>
      <c r="L46" s="1101"/>
      <c r="M46" s="1101"/>
      <c r="N46" s="1101"/>
      <c r="O46" s="1101"/>
      <c r="P46" s="1102"/>
      <c r="Q46" s="1112"/>
      <c r="R46" s="1113"/>
      <c r="S46" s="1113"/>
      <c r="T46" s="1113"/>
      <c r="U46" s="1113"/>
      <c r="V46" s="1113"/>
      <c r="W46" s="1113"/>
      <c r="X46" s="1113"/>
      <c r="Y46" s="1113"/>
      <c r="Z46" s="1113"/>
      <c r="AA46" s="1113"/>
      <c r="AB46" s="1113"/>
      <c r="AC46" s="1113"/>
      <c r="AD46" s="1113"/>
      <c r="AE46" s="1114"/>
      <c r="AF46" s="1106"/>
      <c r="AG46" s="1107"/>
      <c r="AH46" s="1107"/>
      <c r="AI46" s="1107"/>
      <c r="AJ46" s="1108"/>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095"/>
      <c r="BF46" s="1095"/>
      <c r="BG46" s="1095"/>
      <c r="BH46" s="1095"/>
      <c r="BI46" s="1096"/>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0"/>
      <c r="C47" s="1101"/>
      <c r="D47" s="1101"/>
      <c r="E47" s="1101"/>
      <c r="F47" s="1101"/>
      <c r="G47" s="1101"/>
      <c r="H47" s="1101"/>
      <c r="I47" s="1101"/>
      <c r="J47" s="1101"/>
      <c r="K47" s="1101"/>
      <c r="L47" s="1101"/>
      <c r="M47" s="1101"/>
      <c r="N47" s="1101"/>
      <c r="O47" s="1101"/>
      <c r="P47" s="1102"/>
      <c r="Q47" s="1112"/>
      <c r="R47" s="1113"/>
      <c r="S47" s="1113"/>
      <c r="T47" s="1113"/>
      <c r="U47" s="1113"/>
      <c r="V47" s="1113"/>
      <c r="W47" s="1113"/>
      <c r="X47" s="1113"/>
      <c r="Y47" s="1113"/>
      <c r="Z47" s="1113"/>
      <c r="AA47" s="1113"/>
      <c r="AB47" s="1113"/>
      <c r="AC47" s="1113"/>
      <c r="AD47" s="1113"/>
      <c r="AE47" s="1114"/>
      <c r="AF47" s="1106"/>
      <c r="AG47" s="1107"/>
      <c r="AH47" s="1107"/>
      <c r="AI47" s="1107"/>
      <c r="AJ47" s="1108"/>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095"/>
      <c r="BF47" s="1095"/>
      <c r="BG47" s="1095"/>
      <c r="BH47" s="1095"/>
      <c r="BI47" s="1096"/>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0"/>
      <c r="C48" s="1101"/>
      <c r="D48" s="1101"/>
      <c r="E48" s="1101"/>
      <c r="F48" s="1101"/>
      <c r="G48" s="1101"/>
      <c r="H48" s="1101"/>
      <c r="I48" s="1101"/>
      <c r="J48" s="1101"/>
      <c r="K48" s="1101"/>
      <c r="L48" s="1101"/>
      <c r="M48" s="1101"/>
      <c r="N48" s="1101"/>
      <c r="O48" s="1101"/>
      <c r="P48" s="1102"/>
      <c r="Q48" s="1112"/>
      <c r="R48" s="1113"/>
      <c r="S48" s="1113"/>
      <c r="T48" s="1113"/>
      <c r="U48" s="1113"/>
      <c r="V48" s="1113"/>
      <c r="W48" s="1113"/>
      <c r="X48" s="1113"/>
      <c r="Y48" s="1113"/>
      <c r="Z48" s="1113"/>
      <c r="AA48" s="1113"/>
      <c r="AB48" s="1113"/>
      <c r="AC48" s="1113"/>
      <c r="AD48" s="1113"/>
      <c r="AE48" s="1114"/>
      <c r="AF48" s="1106"/>
      <c r="AG48" s="1107"/>
      <c r="AH48" s="1107"/>
      <c r="AI48" s="1107"/>
      <c r="AJ48" s="1108"/>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095"/>
      <c r="BF48" s="1095"/>
      <c r="BG48" s="1095"/>
      <c r="BH48" s="1095"/>
      <c r="BI48" s="1096"/>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0"/>
      <c r="C49" s="1101"/>
      <c r="D49" s="1101"/>
      <c r="E49" s="1101"/>
      <c r="F49" s="1101"/>
      <c r="G49" s="1101"/>
      <c r="H49" s="1101"/>
      <c r="I49" s="1101"/>
      <c r="J49" s="1101"/>
      <c r="K49" s="1101"/>
      <c r="L49" s="1101"/>
      <c r="M49" s="1101"/>
      <c r="N49" s="1101"/>
      <c r="O49" s="1101"/>
      <c r="P49" s="1102"/>
      <c r="Q49" s="1112"/>
      <c r="R49" s="1113"/>
      <c r="S49" s="1113"/>
      <c r="T49" s="1113"/>
      <c r="U49" s="1113"/>
      <c r="V49" s="1113"/>
      <c r="W49" s="1113"/>
      <c r="X49" s="1113"/>
      <c r="Y49" s="1113"/>
      <c r="Z49" s="1113"/>
      <c r="AA49" s="1113"/>
      <c r="AB49" s="1113"/>
      <c r="AC49" s="1113"/>
      <c r="AD49" s="1113"/>
      <c r="AE49" s="1114"/>
      <c r="AF49" s="1106"/>
      <c r="AG49" s="1107"/>
      <c r="AH49" s="1107"/>
      <c r="AI49" s="1107"/>
      <c r="AJ49" s="1108"/>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095"/>
      <c r="BF49" s="1095"/>
      <c r="BG49" s="1095"/>
      <c r="BH49" s="1095"/>
      <c r="BI49" s="1096"/>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0"/>
      <c r="C50" s="1101"/>
      <c r="D50" s="1101"/>
      <c r="E50" s="1101"/>
      <c r="F50" s="1101"/>
      <c r="G50" s="1101"/>
      <c r="H50" s="1101"/>
      <c r="I50" s="1101"/>
      <c r="J50" s="1101"/>
      <c r="K50" s="1101"/>
      <c r="L50" s="1101"/>
      <c r="M50" s="1101"/>
      <c r="N50" s="1101"/>
      <c r="O50" s="1101"/>
      <c r="P50" s="1102"/>
      <c r="Q50" s="1103"/>
      <c r="R50" s="1104"/>
      <c r="S50" s="1104"/>
      <c r="T50" s="1104"/>
      <c r="U50" s="1104"/>
      <c r="V50" s="1104"/>
      <c r="W50" s="1104"/>
      <c r="X50" s="1104"/>
      <c r="Y50" s="1104"/>
      <c r="Z50" s="1104"/>
      <c r="AA50" s="1104"/>
      <c r="AB50" s="1104"/>
      <c r="AC50" s="1104"/>
      <c r="AD50" s="1104"/>
      <c r="AE50" s="1105"/>
      <c r="AF50" s="1106"/>
      <c r="AG50" s="1107"/>
      <c r="AH50" s="1107"/>
      <c r="AI50" s="1107"/>
      <c r="AJ50" s="1108"/>
      <c r="AK50" s="1109"/>
      <c r="AL50" s="1104"/>
      <c r="AM50" s="1104"/>
      <c r="AN50" s="1104"/>
      <c r="AO50" s="1104"/>
      <c r="AP50" s="1104"/>
      <c r="AQ50" s="1104"/>
      <c r="AR50" s="1104"/>
      <c r="AS50" s="1104"/>
      <c r="AT50" s="1104"/>
      <c r="AU50" s="1104"/>
      <c r="AV50" s="1104"/>
      <c r="AW50" s="1104"/>
      <c r="AX50" s="1104"/>
      <c r="AY50" s="1104"/>
      <c r="AZ50" s="1110"/>
      <c r="BA50" s="1110"/>
      <c r="BB50" s="1110"/>
      <c r="BC50" s="1110"/>
      <c r="BD50" s="1110"/>
      <c r="BE50" s="1095"/>
      <c r="BF50" s="1095"/>
      <c r="BG50" s="1095"/>
      <c r="BH50" s="1095"/>
      <c r="BI50" s="1096"/>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0"/>
      <c r="C51" s="1101"/>
      <c r="D51" s="1101"/>
      <c r="E51" s="1101"/>
      <c r="F51" s="1101"/>
      <c r="G51" s="1101"/>
      <c r="H51" s="1101"/>
      <c r="I51" s="1101"/>
      <c r="J51" s="1101"/>
      <c r="K51" s="1101"/>
      <c r="L51" s="1101"/>
      <c r="M51" s="1101"/>
      <c r="N51" s="1101"/>
      <c r="O51" s="1101"/>
      <c r="P51" s="1102"/>
      <c r="Q51" s="1103"/>
      <c r="R51" s="1104"/>
      <c r="S51" s="1104"/>
      <c r="T51" s="1104"/>
      <c r="U51" s="1104"/>
      <c r="V51" s="1104"/>
      <c r="W51" s="1104"/>
      <c r="X51" s="1104"/>
      <c r="Y51" s="1104"/>
      <c r="Z51" s="1104"/>
      <c r="AA51" s="1104"/>
      <c r="AB51" s="1104"/>
      <c r="AC51" s="1104"/>
      <c r="AD51" s="1104"/>
      <c r="AE51" s="1105"/>
      <c r="AF51" s="1106"/>
      <c r="AG51" s="1107"/>
      <c r="AH51" s="1107"/>
      <c r="AI51" s="1107"/>
      <c r="AJ51" s="1108"/>
      <c r="AK51" s="1109"/>
      <c r="AL51" s="1104"/>
      <c r="AM51" s="1104"/>
      <c r="AN51" s="1104"/>
      <c r="AO51" s="1104"/>
      <c r="AP51" s="1104"/>
      <c r="AQ51" s="1104"/>
      <c r="AR51" s="1104"/>
      <c r="AS51" s="1104"/>
      <c r="AT51" s="1104"/>
      <c r="AU51" s="1104"/>
      <c r="AV51" s="1104"/>
      <c r="AW51" s="1104"/>
      <c r="AX51" s="1104"/>
      <c r="AY51" s="1104"/>
      <c r="AZ51" s="1110"/>
      <c r="BA51" s="1110"/>
      <c r="BB51" s="1110"/>
      <c r="BC51" s="1110"/>
      <c r="BD51" s="1110"/>
      <c r="BE51" s="1095"/>
      <c r="BF51" s="1095"/>
      <c r="BG51" s="1095"/>
      <c r="BH51" s="1095"/>
      <c r="BI51" s="1096"/>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0"/>
      <c r="C52" s="1101"/>
      <c r="D52" s="1101"/>
      <c r="E52" s="1101"/>
      <c r="F52" s="1101"/>
      <c r="G52" s="1101"/>
      <c r="H52" s="1101"/>
      <c r="I52" s="1101"/>
      <c r="J52" s="1101"/>
      <c r="K52" s="1101"/>
      <c r="L52" s="1101"/>
      <c r="M52" s="1101"/>
      <c r="N52" s="1101"/>
      <c r="O52" s="1101"/>
      <c r="P52" s="1102"/>
      <c r="Q52" s="1103"/>
      <c r="R52" s="1104"/>
      <c r="S52" s="1104"/>
      <c r="T52" s="1104"/>
      <c r="U52" s="1104"/>
      <c r="V52" s="1104"/>
      <c r="W52" s="1104"/>
      <c r="X52" s="1104"/>
      <c r="Y52" s="1104"/>
      <c r="Z52" s="1104"/>
      <c r="AA52" s="1104"/>
      <c r="AB52" s="1104"/>
      <c r="AC52" s="1104"/>
      <c r="AD52" s="1104"/>
      <c r="AE52" s="1105"/>
      <c r="AF52" s="1106"/>
      <c r="AG52" s="1107"/>
      <c r="AH52" s="1107"/>
      <c r="AI52" s="1107"/>
      <c r="AJ52" s="1108"/>
      <c r="AK52" s="1109"/>
      <c r="AL52" s="1104"/>
      <c r="AM52" s="1104"/>
      <c r="AN52" s="1104"/>
      <c r="AO52" s="1104"/>
      <c r="AP52" s="1104"/>
      <c r="AQ52" s="1104"/>
      <c r="AR52" s="1104"/>
      <c r="AS52" s="1104"/>
      <c r="AT52" s="1104"/>
      <c r="AU52" s="1104"/>
      <c r="AV52" s="1104"/>
      <c r="AW52" s="1104"/>
      <c r="AX52" s="1104"/>
      <c r="AY52" s="1104"/>
      <c r="AZ52" s="1110"/>
      <c r="BA52" s="1110"/>
      <c r="BB52" s="1110"/>
      <c r="BC52" s="1110"/>
      <c r="BD52" s="1110"/>
      <c r="BE52" s="1095"/>
      <c r="BF52" s="1095"/>
      <c r="BG52" s="1095"/>
      <c r="BH52" s="1095"/>
      <c r="BI52" s="1096"/>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0"/>
      <c r="C53" s="1101"/>
      <c r="D53" s="1101"/>
      <c r="E53" s="1101"/>
      <c r="F53" s="1101"/>
      <c r="G53" s="1101"/>
      <c r="H53" s="1101"/>
      <c r="I53" s="1101"/>
      <c r="J53" s="1101"/>
      <c r="K53" s="1101"/>
      <c r="L53" s="1101"/>
      <c r="M53" s="1101"/>
      <c r="N53" s="1101"/>
      <c r="O53" s="1101"/>
      <c r="P53" s="1102"/>
      <c r="Q53" s="1103"/>
      <c r="R53" s="1104"/>
      <c r="S53" s="1104"/>
      <c r="T53" s="1104"/>
      <c r="U53" s="1104"/>
      <c r="V53" s="1104"/>
      <c r="W53" s="1104"/>
      <c r="X53" s="1104"/>
      <c r="Y53" s="1104"/>
      <c r="Z53" s="1104"/>
      <c r="AA53" s="1104"/>
      <c r="AB53" s="1104"/>
      <c r="AC53" s="1104"/>
      <c r="AD53" s="1104"/>
      <c r="AE53" s="1105"/>
      <c r="AF53" s="1106"/>
      <c r="AG53" s="1107"/>
      <c r="AH53" s="1107"/>
      <c r="AI53" s="1107"/>
      <c r="AJ53" s="1108"/>
      <c r="AK53" s="1109"/>
      <c r="AL53" s="1104"/>
      <c r="AM53" s="1104"/>
      <c r="AN53" s="1104"/>
      <c r="AO53" s="1104"/>
      <c r="AP53" s="1104"/>
      <c r="AQ53" s="1104"/>
      <c r="AR53" s="1104"/>
      <c r="AS53" s="1104"/>
      <c r="AT53" s="1104"/>
      <c r="AU53" s="1104"/>
      <c r="AV53" s="1104"/>
      <c r="AW53" s="1104"/>
      <c r="AX53" s="1104"/>
      <c r="AY53" s="1104"/>
      <c r="AZ53" s="1110"/>
      <c r="BA53" s="1110"/>
      <c r="BB53" s="1110"/>
      <c r="BC53" s="1110"/>
      <c r="BD53" s="1110"/>
      <c r="BE53" s="1095"/>
      <c r="BF53" s="1095"/>
      <c r="BG53" s="1095"/>
      <c r="BH53" s="1095"/>
      <c r="BI53" s="1096"/>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0"/>
      <c r="C54" s="1101"/>
      <c r="D54" s="1101"/>
      <c r="E54" s="1101"/>
      <c r="F54" s="1101"/>
      <c r="G54" s="1101"/>
      <c r="H54" s="1101"/>
      <c r="I54" s="1101"/>
      <c r="J54" s="1101"/>
      <c r="K54" s="1101"/>
      <c r="L54" s="1101"/>
      <c r="M54" s="1101"/>
      <c r="N54" s="1101"/>
      <c r="O54" s="1101"/>
      <c r="P54" s="1102"/>
      <c r="Q54" s="1103"/>
      <c r="R54" s="1104"/>
      <c r="S54" s="1104"/>
      <c r="T54" s="1104"/>
      <c r="U54" s="1104"/>
      <c r="V54" s="1104"/>
      <c r="W54" s="1104"/>
      <c r="X54" s="1104"/>
      <c r="Y54" s="1104"/>
      <c r="Z54" s="1104"/>
      <c r="AA54" s="1104"/>
      <c r="AB54" s="1104"/>
      <c r="AC54" s="1104"/>
      <c r="AD54" s="1104"/>
      <c r="AE54" s="1105"/>
      <c r="AF54" s="1106"/>
      <c r="AG54" s="1107"/>
      <c r="AH54" s="1107"/>
      <c r="AI54" s="1107"/>
      <c r="AJ54" s="1108"/>
      <c r="AK54" s="1109"/>
      <c r="AL54" s="1104"/>
      <c r="AM54" s="1104"/>
      <c r="AN54" s="1104"/>
      <c r="AO54" s="1104"/>
      <c r="AP54" s="1104"/>
      <c r="AQ54" s="1104"/>
      <c r="AR54" s="1104"/>
      <c r="AS54" s="1104"/>
      <c r="AT54" s="1104"/>
      <c r="AU54" s="1104"/>
      <c r="AV54" s="1104"/>
      <c r="AW54" s="1104"/>
      <c r="AX54" s="1104"/>
      <c r="AY54" s="1104"/>
      <c r="AZ54" s="1110"/>
      <c r="BA54" s="1110"/>
      <c r="BB54" s="1110"/>
      <c r="BC54" s="1110"/>
      <c r="BD54" s="1110"/>
      <c r="BE54" s="1095"/>
      <c r="BF54" s="1095"/>
      <c r="BG54" s="1095"/>
      <c r="BH54" s="1095"/>
      <c r="BI54" s="1096"/>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0"/>
      <c r="C55" s="1101"/>
      <c r="D55" s="1101"/>
      <c r="E55" s="1101"/>
      <c r="F55" s="1101"/>
      <c r="G55" s="1101"/>
      <c r="H55" s="1101"/>
      <c r="I55" s="1101"/>
      <c r="J55" s="1101"/>
      <c r="K55" s="1101"/>
      <c r="L55" s="1101"/>
      <c r="M55" s="1101"/>
      <c r="N55" s="1101"/>
      <c r="O55" s="1101"/>
      <c r="P55" s="1102"/>
      <c r="Q55" s="1103"/>
      <c r="R55" s="1104"/>
      <c r="S55" s="1104"/>
      <c r="T55" s="1104"/>
      <c r="U55" s="1104"/>
      <c r="V55" s="1104"/>
      <c r="W55" s="1104"/>
      <c r="X55" s="1104"/>
      <c r="Y55" s="1104"/>
      <c r="Z55" s="1104"/>
      <c r="AA55" s="1104"/>
      <c r="AB55" s="1104"/>
      <c r="AC55" s="1104"/>
      <c r="AD55" s="1104"/>
      <c r="AE55" s="1105"/>
      <c r="AF55" s="1106"/>
      <c r="AG55" s="1107"/>
      <c r="AH55" s="1107"/>
      <c r="AI55" s="1107"/>
      <c r="AJ55" s="1108"/>
      <c r="AK55" s="1109"/>
      <c r="AL55" s="1104"/>
      <c r="AM55" s="1104"/>
      <c r="AN55" s="1104"/>
      <c r="AO55" s="1104"/>
      <c r="AP55" s="1104"/>
      <c r="AQ55" s="1104"/>
      <c r="AR55" s="1104"/>
      <c r="AS55" s="1104"/>
      <c r="AT55" s="1104"/>
      <c r="AU55" s="1104"/>
      <c r="AV55" s="1104"/>
      <c r="AW55" s="1104"/>
      <c r="AX55" s="1104"/>
      <c r="AY55" s="1104"/>
      <c r="AZ55" s="1110"/>
      <c r="BA55" s="1110"/>
      <c r="BB55" s="1110"/>
      <c r="BC55" s="1110"/>
      <c r="BD55" s="1110"/>
      <c r="BE55" s="1095"/>
      <c r="BF55" s="1095"/>
      <c r="BG55" s="1095"/>
      <c r="BH55" s="1095"/>
      <c r="BI55" s="1096"/>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0"/>
      <c r="C56" s="1101"/>
      <c r="D56" s="1101"/>
      <c r="E56" s="1101"/>
      <c r="F56" s="1101"/>
      <c r="G56" s="1101"/>
      <c r="H56" s="1101"/>
      <c r="I56" s="1101"/>
      <c r="J56" s="1101"/>
      <c r="K56" s="1101"/>
      <c r="L56" s="1101"/>
      <c r="M56" s="1101"/>
      <c r="N56" s="1101"/>
      <c r="O56" s="1101"/>
      <c r="P56" s="1102"/>
      <c r="Q56" s="1103"/>
      <c r="R56" s="1104"/>
      <c r="S56" s="1104"/>
      <c r="T56" s="1104"/>
      <c r="U56" s="1104"/>
      <c r="V56" s="1104"/>
      <c r="W56" s="1104"/>
      <c r="X56" s="1104"/>
      <c r="Y56" s="1104"/>
      <c r="Z56" s="1104"/>
      <c r="AA56" s="1104"/>
      <c r="AB56" s="1104"/>
      <c r="AC56" s="1104"/>
      <c r="AD56" s="1104"/>
      <c r="AE56" s="1105"/>
      <c r="AF56" s="1106"/>
      <c r="AG56" s="1107"/>
      <c r="AH56" s="1107"/>
      <c r="AI56" s="1107"/>
      <c r="AJ56" s="1108"/>
      <c r="AK56" s="1109"/>
      <c r="AL56" s="1104"/>
      <c r="AM56" s="1104"/>
      <c r="AN56" s="1104"/>
      <c r="AO56" s="1104"/>
      <c r="AP56" s="1104"/>
      <c r="AQ56" s="1104"/>
      <c r="AR56" s="1104"/>
      <c r="AS56" s="1104"/>
      <c r="AT56" s="1104"/>
      <c r="AU56" s="1104"/>
      <c r="AV56" s="1104"/>
      <c r="AW56" s="1104"/>
      <c r="AX56" s="1104"/>
      <c r="AY56" s="1104"/>
      <c r="AZ56" s="1110"/>
      <c r="BA56" s="1110"/>
      <c r="BB56" s="1110"/>
      <c r="BC56" s="1110"/>
      <c r="BD56" s="1110"/>
      <c r="BE56" s="1095"/>
      <c r="BF56" s="1095"/>
      <c r="BG56" s="1095"/>
      <c r="BH56" s="1095"/>
      <c r="BI56" s="1096"/>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0"/>
      <c r="C57" s="1101"/>
      <c r="D57" s="1101"/>
      <c r="E57" s="1101"/>
      <c r="F57" s="1101"/>
      <c r="G57" s="1101"/>
      <c r="H57" s="1101"/>
      <c r="I57" s="1101"/>
      <c r="J57" s="1101"/>
      <c r="K57" s="1101"/>
      <c r="L57" s="1101"/>
      <c r="M57" s="1101"/>
      <c r="N57" s="1101"/>
      <c r="O57" s="1101"/>
      <c r="P57" s="1102"/>
      <c r="Q57" s="1103"/>
      <c r="R57" s="1104"/>
      <c r="S57" s="1104"/>
      <c r="T57" s="1104"/>
      <c r="U57" s="1104"/>
      <c r="V57" s="1104"/>
      <c r="W57" s="1104"/>
      <c r="X57" s="1104"/>
      <c r="Y57" s="1104"/>
      <c r="Z57" s="1104"/>
      <c r="AA57" s="1104"/>
      <c r="AB57" s="1104"/>
      <c r="AC57" s="1104"/>
      <c r="AD57" s="1104"/>
      <c r="AE57" s="1105"/>
      <c r="AF57" s="1106"/>
      <c r="AG57" s="1107"/>
      <c r="AH57" s="1107"/>
      <c r="AI57" s="1107"/>
      <c r="AJ57" s="1108"/>
      <c r="AK57" s="1109"/>
      <c r="AL57" s="1104"/>
      <c r="AM57" s="1104"/>
      <c r="AN57" s="1104"/>
      <c r="AO57" s="1104"/>
      <c r="AP57" s="1104"/>
      <c r="AQ57" s="1104"/>
      <c r="AR57" s="1104"/>
      <c r="AS57" s="1104"/>
      <c r="AT57" s="1104"/>
      <c r="AU57" s="1104"/>
      <c r="AV57" s="1104"/>
      <c r="AW57" s="1104"/>
      <c r="AX57" s="1104"/>
      <c r="AY57" s="1104"/>
      <c r="AZ57" s="1110"/>
      <c r="BA57" s="1110"/>
      <c r="BB57" s="1110"/>
      <c r="BC57" s="1110"/>
      <c r="BD57" s="1110"/>
      <c r="BE57" s="1095"/>
      <c r="BF57" s="1095"/>
      <c r="BG57" s="1095"/>
      <c r="BH57" s="1095"/>
      <c r="BI57" s="1096"/>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0"/>
      <c r="C58" s="1101"/>
      <c r="D58" s="1101"/>
      <c r="E58" s="1101"/>
      <c r="F58" s="1101"/>
      <c r="G58" s="1101"/>
      <c r="H58" s="1101"/>
      <c r="I58" s="1101"/>
      <c r="J58" s="1101"/>
      <c r="K58" s="1101"/>
      <c r="L58" s="1101"/>
      <c r="M58" s="1101"/>
      <c r="N58" s="1101"/>
      <c r="O58" s="1101"/>
      <c r="P58" s="1102"/>
      <c r="Q58" s="1103"/>
      <c r="R58" s="1104"/>
      <c r="S58" s="1104"/>
      <c r="T58" s="1104"/>
      <c r="U58" s="1104"/>
      <c r="V58" s="1104"/>
      <c r="W58" s="1104"/>
      <c r="X58" s="1104"/>
      <c r="Y58" s="1104"/>
      <c r="Z58" s="1104"/>
      <c r="AA58" s="1104"/>
      <c r="AB58" s="1104"/>
      <c r="AC58" s="1104"/>
      <c r="AD58" s="1104"/>
      <c r="AE58" s="1105"/>
      <c r="AF58" s="1106"/>
      <c r="AG58" s="1107"/>
      <c r="AH58" s="1107"/>
      <c r="AI58" s="1107"/>
      <c r="AJ58" s="1108"/>
      <c r="AK58" s="1109"/>
      <c r="AL58" s="1104"/>
      <c r="AM58" s="1104"/>
      <c r="AN58" s="1104"/>
      <c r="AO58" s="1104"/>
      <c r="AP58" s="1104"/>
      <c r="AQ58" s="1104"/>
      <c r="AR58" s="1104"/>
      <c r="AS58" s="1104"/>
      <c r="AT58" s="1104"/>
      <c r="AU58" s="1104"/>
      <c r="AV58" s="1104"/>
      <c r="AW58" s="1104"/>
      <c r="AX58" s="1104"/>
      <c r="AY58" s="1104"/>
      <c r="AZ58" s="1110"/>
      <c r="BA58" s="1110"/>
      <c r="BB58" s="1110"/>
      <c r="BC58" s="1110"/>
      <c r="BD58" s="1110"/>
      <c r="BE58" s="1095"/>
      <c r="BF58" s="1095"/>
      <c r="BG58" s="1095"/>
      <c r="BH58" s="1095"/>
      <c r="BI58" s="1096"/>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0"/>
      <c r="C59" s="1101"/>
      <c r="D59" s="1101"/>
      <c r="E59" s="1101"/>
      <c r="F59" s="1101"/>
      <c r="G59" s="1101"/>
      <c r="H59" s="1101"/>
      <c r="I59" s="1101"/>
      <c r="J59" s="1101"/>
      <c r="K59" s="1101"/>
      <c r="L59" s="1101"/>
      <c r="M59" s="1101"/>
      <c r="N59" s="1101"/>
      <c r="O59" s="1101"/>
      <c r="P59" s="1102"/>
      <c r="Q59" s="1103"/>
      <c r="R59" s="1104"/>
      <c r="S59" s="1104"/>
      <c r="T59" s="1104"/>
      <c r="U59" s="1104"/>
      <c r="V59" s="1104"/>
      <c r="W59" s="1104"/>
      <c r="X59" s="1104"/>
      <c r="Y59" s="1104"/>
      <c r="Z59" s="1104"/>
      <c r="AA59" s="1104"/>
      <c r="AB59" s="1104"/>
      <c r="AC59" s="1104"/>
      <c r="AD59" s="1104"/>
      <c r="AE59" s="1105"/>
      <c r="AF59" s="1106"/>
      <c r="AG59" s="1107"/>
      <c r="AH59" s="1107"/>
      <c r="AI59" s="1107"/>
      <c r="AJ59" s="1108"/>
      <c r="AK59" s="1109"/>
      <c r="AL59" s="1104"/>
      <c r="AM59" s="1104"/>
      <c r="AN59" s="1104"/>
      <c r="AO59" s="1104"/>
      <c r="AP59" s="1104"/>
      <c r="AQ59" s="1104"/>
      <c r="AR59" s="1104"/>
      <c r="AS59" s="1104"/>
      <c r="AT59" s="1104"/>
      <c r="AU59" s="1104"/>
      <c r="AV59" s="1104"/>
      <c r="AW59" s="1104"/>
      <c r="AX59" s="1104"/>
      <c r="AY59" s="1104"/>
      <c r="AZ59" s="1110"/>
      <c r="BA59" s="1110"/>
      <c r="BB59" s="1110"/>
      <c r="BC59" s="1110"/>
      <c r="BD59" s="1110"/>
      <c r="BE59" s="1095"/>
      <c r="BF59" s="1095"/>
      <c r="BG59" s="1095"/>
      <c r="BH59" s="1095"/>
      <c r="BI59" s="1096"/>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0"/>
      <c r="C60" s="1101"/>
      <c r="D60" s="1101"/>
      <c r="E60" s="1101"/>
      <c r="F60" s="1101"/>
      <c r="G60" s="1101"/>
      <c r="H60" s="1101"/>
      <c r="I60" s="1101"/>
      <c r="J60" s="1101"/>
      <c r="K60" s="1101"/>
      <c r="L60" s="1101"/>
      <c r="M60" s="1101"/>
      <c r="N60" s="1101"/>
      <c r="O60" s="1101"/>
      <c r="P60" s="1102"/>
      <c r="Q60" s="1103"/>
      <c r="R60" s="1104"/>
      <c r="S60" s="1104"/>
      <c r="T60" s="1104"/>
      <c r="U60" s="1104"/>
      <c r="V60" s="1104"/>
      <c r="W60" s="1104"/>
      <c r="X60" s="1104"/>
      <c r="Y60" s="1104"/>
      <c r="Z60" s="1104"/>
      <c r="AA60" s="1104"/>
      <c r="AB60" s="1104"/>
      <c r="AC60" s="1104"/>
      <c r="AD60" s="1104"/>
      <c r="AE60" s="1105"/>
      <c r="AF60" s="1106"/>
      <c r="AG60" s="1107"/>
      <c r="AH60" s="1107"/>
      <c r="AI60" s="1107"/>
      <c r="AJ60" s="1108"/>
      <c r="AK60" s="1109"/>
      <c r="AL60" s="1104"/>
      <c r="AM60" s="1104"/>
      <c r="AN60" s="1104"/>
      <c r="AO60" s="1104"/>
      <c r="AP60" s="1104"/>
      <c r="AQ60" s="1104"/>
      <c r="AR60" s="1104"/>
      <c r="AS60" s="1104"/>
      <c r="AT60" s="1104"/>
      <c r="AU60" s="1104"/>
      <c r="AV60" s="1104"/>
      <c r="AW60" s="1104"/>
      <c r="AX60" s="1104"/>
      <c r="AY60" s="1104"/>
      <c r="AZ60" s="1110"/>
      <c r="BA60" s="1110"/>
      <c r="BB60" s="1110"/>
      <c r="BC60" s="1110"/>
      <c r="BD60" s="1110"/>
      <c r="BE60" s="1095"/>
      <c r="BF60" s="1095"/>
      <c r="BG60" s="1095"/>
      <c r="BH60" s="1095"/>
      <c r="BI60" s="1096"/>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0"/>
      <c r="C61" s="1101"/>
      <c r="D61" s="1101"/>
      <c r="E61" s="1101"/>
      <c r="F61" s="1101"/>
      <c r="G61" s="1101"/>
      <c r="H61" s="1101"/>
      <c r="I61" s="1101"/>
      <c r="J61" s="1101"/>
      <c r="K61" s="1101"/>
      <c r="L61" s="1101"/>
      <c r="M61" s="1101"/>
      <c r="N61" s="1101"/>
      <c r="O61" s="1101"/>
      <c r="P61" s="1102"/>
      <c r="Q61" s="1103"/>
      <c r="R61" s="1104"/>
      <c r="S61" s="1104"/>
      <c r="T61" s="1104"/>
      <c r="U61" s="1104"/>
      <c r="V61" s="1104"/>
      <c r="W61" s="1104"/>
      <c r="X61" s="1104"/>
      <c r="Y61" s="1104"/>
      <c r="Z61" s="1104"/>
      <c r="AA61" s="1104"/>
      <c r="AB61" s="1104"/>
      <c r="AC61" s="1104"/>
      <c r="AD61" s="1104"/>
      <c r="AE61" s="1105"/>
      <c r="AF61" s="1106"/>
      <c r="AG61" s="1107"/>
      <c r="AH61" s="1107"/>
      <c r="AI61" s="1107"/>
      <c r="AJ61" s="1108"/>
      <c r="AK61" s="1109"/>
      <c r="AL61" s="1104"/>
      <c r="AM61" s="1104"/>
      <c r="AN61" s="1104"/>
      <c r="AO61" s="1104"/>
      <c r="AP61" s="1104"/>
      <c r="AQ61" s="1104"/>
      <c r="AR61" s="1104"/>
      <c r="AS61" s="1104"/>
      <c r="AT61" s="1104"/>
      <c r="AU61" s="1104"/>
      <c r="AV61" s="1104"/>
      <c r="AW61" s="1104"/>
      <c r="AX61" s="1104"/>
      <c r="AY61" s="1104"/>
      <c r="AZ61" s="1110"/>
      <c r="BA61" s="1110"/>
      <c r="BB61" s="1110"/>
      <c r="BC61" s="1110"/>
      <c r="BD61" s="1110"/>
      <c r="BE61" s="1095"/>
      <c r="BF61" s="1095"/>
      <c r="BG61" s="1095"/>
      <c r="BH61" s="1095"/>
      <c r="BI61" s="1096"/>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0"/>
      <c r="C62" s="1101"/>
      <c r="D62" s="1101"/>
      <c r="E62" s="1101"/>
      <c r="F62" s="1101"/>
      <c r="G62" s="1101"/>
      <c r="H62" s="1101"/>
      <c r="I62" s="1101"/>
      <c r="J62" s="1101"/>
      <c r="K62" s="1101"/>
      <c r="L62" s="1101"/>
      <c r="M62" s="1101"/>
      <c r="N62" s="1101"/>
      <c r="O62" s="1101"/>
      <c r="P62" s="1102"/>
      <c r="Q62" s="1103"/>
      <c r="R62" s="1104"/>
      <c r="S62" s="1104"/>
      <c r="T62" s="1104"/>
      <c r="U62" s="1104"/>
      <c r="V62" s="1104"/>
      <c r="W62" s="1104"/>
      <c r="X62" s="1104"/>
      <c r="Y62" s="1104"/>
      <c r="Z62" s="1104"/>
      <c r="AA62" s="1104"/>
      <c r="AB62" s="1104"/>
      <c r="AC62" s="1104"/>
      <c r="AD62" s="1104"/>
      <c r="AE62" s="1105"/>
      <c r="AF62" s="1106"/>
      <c r="AG62" s="1107"/>
      <c r="AH62" s="1107"/>
      <c r="AI62" s="1107"/>
      <c r="AJ62" s="1108"/>
      <c r="AK62" s="1109"/>
      <c r="AL62" s="1104"/>
      <c r="AM62" s="1104"/>
      <c r="AN62" s="1104"/>
      <c r="AO62" s="1104"/>
      <c r="AP62" s="1104"/>
      <c r="AQ62" s="1104"/>
      <c r="AR62" s="1104"/>
      <c r="AS62" s="1104"/>
      <c r="AT62" s="1104"/>
      <c r="AU62" s="1104"/>
      <c r="AV62" s="1104"/>
      <c r="AW62" s="1104"/>
      <c r="AX62" s="1104"/>
      <c r="AY62" s="1104"/>
      <c r="AZ62" s="1110"/>
      <c r="BA62" s="1110"/>
      <c r="BB62" s="1110"/>
      <c r="BC62" s="1110"/>
      <c r="BD62" s="1110"/>
      <c r="BE62" s="1095"/>
      <c r="BF62" s="1095"/>
      <c r="BG62" s="1095"/>
      <c r="BH62" s="1095"/>
      <c r="BI62" s="1096"/>
      <c r="BJ62" s="1097" t="s">
        <v>401</v>
      </c>
      <c r="BK62" s="1098"/>
      <c r="BL62" s="1098"/>
      <c r="BM62" s="1098"/>
      <c r="BN62" s="1099"/>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380</v>
      </c>
      <c r="B63" s="1013" t="s">
        <v>402</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1"/>
      <c r="AF63" s="1092">
        <v>413</v>
      </c>
      <c r="AG63" s="1028"/>
      <c r="AH63" s="1028"/>
      <c r="AI63" s="1028"/>
      <c r="AJ63" s="1093"/>
      <c r="AK63" s="1094"/>
      <c r="AL63" s="1032"/>
      <c r="AM63" s="1032"/>
      <c r="AN63" s="1032"/>
      <c r="AO63" s="1032"/>
      <c r="AP63" s="1028">
        <v>6871</v>
      </c>
      <c r="AQ63" s="1028"/>
      <c r="AR63" s="1028"/>
      <c r="AS63" s="1028"/>
      <c r="AT63" s="1028"/>
      <c r="AU63" s="1028">
        <v>5618</v>
      </c>
      <c r="AV63" s="1028"/>
      <c r="AW63" s="1028"/>
      <c r="AX63" s="1028"/>
      <c r="AY63" s="1028"/>
      <c r="AZ63" s="1088"/>
      <c r="BA63" s="1088"/>
      <c r="BB63" s="1088"/>
      <c r="BC63" s="1088"/>
      <c r="BD63" s="1088"/>
      <c r="BE63" s="1029"/>
      <c r="BF63" s="1029"/>
      <c r="BG63" s="1029"/>
      <c r="BH63" s="1029"/>
      <c r="BI63" s="1030"/>
      <c r="BJ63" s="1089" t="s">
        <v>121</v>
      </c>
      <c r="BK63" s="1020"/>
      <c r="BL63" s="1020"/>
      <c r="BM63" s="1020"/>
      <c r="BN63" s="1090"/>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404</v>
      </c>
      <c r="B66" s="1065"/>
      <c r="C66" s="1065"/>
      <c r="D66" s="1065"/>
      <c r="E66" s="1065"/>
      <c r="F66" s="1065"/>
      <c r="G66" s="1065"/>
      <c r="H66" s="1065"/>
      <c r="I66" s="1065"/>
      <c r="J66" s="1065"/>
      <c r="K66" s="1065"/>
      <c r="L66" s="1065"/>
      <c r="M66" s="1065"/>
      <c r="N66" s="1065"/>
      <c r="O66" s="1065"/>
      <c r="P66" s="1066"/>
      <c r="Q66" s="1070" t="s">
        <v>405</v>
      </c>
      <c r="R66" s="1071"/>
      <c r="S66" s="1071"/>
      <c r="T66" s="1071"/>
      <c r="U66" s="1072"/>
      <c r="V66" s="1070" t="s">
        <v>406</v>
      </c>
      <c r="W66" s="1071"/>
      <c r="X66" s="1071"/>
      <c r="Y66" s="1071"/>
      <c r="Z66" s="1072"/>
      <c r="AA66" s="1070" t="s">
        <v>386</v>
      </c>
      <c r="AB66" s="1071"/>
      <c r="AC66" s="1071"/>
      <c r="AD66" s="1071"/>
      <c r="AE66" s="1072"/>
      <c r="AF66" s="1076" t="s">
        <v>407</v>
      </c>
      <c r="AG66" s="1077"/>
      <c r="AH66" s="1077"/>
      <c r="AI66" s="1077"/>
      <c r="AJ66" s="1078"/>
      <c r="AK66" s="1070" t="s">
        <v>388</v>
      </c>
      <c r="AL66" s="1065"/>
      <c r="AM66" s="1065"/>
      <c r="AN66" s="1065"/>
      <c r="AO66" s="1066"/>
      <c r="AP66" s="1070" t="s">
        <v>408</v>
      </c>
      <c r="AQ66" s="1071"/>
      <c r="AR66" s="1071"/>
      <c r="AS66" s="1071"/>
      <c r="AT66" s="1072"/>
      <c r="AU66" s="1070" t="s">
        <v>409</v>
      </c>
      <c r="AV66" s="1071"/>
      <c r="AW66" s="1071"/>
      <c r="AX66" s="1071"/>
      <c r="AY66" s="1072"/>
      <c r="AZ66" s="1070" t="s">
        <v>366</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565</v>
      </c>
      <c r="C68" s="1055"/>
      <c r="D68" s="1055"/>
      <c r="E68" s="1055"/>
      <c r="F68" s="1055"/>
      <c r="G68" s="1055"/>
      <c r="H68" s="1055"/>
      <c r="I68" s="1055"/>
      <c r="J68" s="1055"/>
      <c r="K68" s="1055"/>
      <c r="L68" s="1055"/>
      <c r="M68" s="1055"/>
      <c r="N68" s="1055"/>
      <c r="O68" s="1055"/>
      <c r="P68" s="1056"/>
      <c r="Q68" s="1057">
        <v>4886</v>
      </c>
      <c r="R68" s="1051"/>
      <c r="S68" s="1051"/>
      <c r="T68" s="1051"/>
      <c r="U68" s="1051"/>
      <c r="V68" s="1051">
        <v>4854</v>
      </c>
      <c r="W68" s="1051"/>
      <c r="X68" s="1051"/>
      <c r="Y68" s="1051"/>
      <c r="Z68" s="1051"/>
      <c r="AA68" s="1051">
        <v>33</v>
      </c>
      <c r="AB68" s="1051"/>
      <c r="AC68" s="1051"/>
      <c r="AD68" s="1051"/>
      <c r="AE68" s="1051"/>
      <c r="AF68" s="1051">
        <v>33</v>
      </c>
      <c r="AG68" s="1051"/>
      <c r="AH68" s="1051"/>
      <c r="AI68" s="1051"/>
      <c r="AJ68" s="1051"/>
      <c r="AK68" s="1051">
        <v>203</v>
      </c>
      <c r="AL68" s="1051"/>
      <c r="AM68" s="1051"/>
      <c r="AN68" s="1051"/>
      <c r="AO68" s="1051"/>
      <c r="AP68" s="1051">
        <v>2287</v>
      </c>
      <c r="AQ68" s="1051"/>
      <c r="AR68" s="1051"/>
      <c r="AS68" s="1051"/>
      <c r="AT68" s="1051"/>
      <c r="AU68" s="1051">
        <v>174</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566</v>
      </c>
      <c r="C69" s="1044"/>
      <c r="D69" s="1044"/>
      <c r="E69" s="1044"/>
      <c r="F69" s="1044"/>
      <c r="G69" s="1044"/>
      <c r="H69" s="1044"/>
      <c r="I69" s="1044"/>
      <c r="J69" s="1044"/>
      <c r="K69" s="1044"/>
      <c r="L69" s="1044"/>
      <c r="M69" s="1044"/>
      <c r="N69" s="1044"/>
      <c r="O69" s="1044"/>
      <c r="P69" s="1045"/>
      <c r="Q69" s="1046">
        <v>12</v>
      </c>
      <c r="R69" s="1040"/>
      <c r="S69" s="1040"/>
      <c r="T69" s="1040"/>
      <c r="U69" s="1040"/>
      <c r="V69" s="1040">
        <v>12</v>
      </c>
      <c r="W69" s="1040"/>
      <c r="X69" s="1040"/>
      <c r="Y69" s="1040"/>
      <c r="Z69" s="1040"/>
      <c r="AA69" s="1040">
        <v>0</v>
      </c>
      <c r="AB69" s="1040"/>
      <c r="AC69" s="1040"/>
      <c r="AD69" s="1040"/>
      <c r="AE69" s="1040"/>
      <c r="AF69" s="1040">
        <v>0</v>
      </c>
      <c r="AG69" s="1040"/>
      <c r="AH69" s="1040"/>
      <c r="AI69" s="1040"/>
      <c r="AJ69" s="1040"/>
      <c r="AK69" s="1040">
        <v>10</v>
      </c>
      <c r="AL69" s="1040"/>
      <c r="AM69" s="1040"/>
      <c r="AN69" s="1040"/>
      <c r="AO69" s="1040"/>
      <c r="AP69" s="1040" t="s">
        <v>556</v>
      </c>
      <c r="AQ69" s="1040"/>
      <c r="AR69" s="1040"/>
      <c r="AS69" s="1040"/>
      <c r="AT69" s="1040"/>
      <c r="AU69" s="1040" t="s">
        <v>558</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567</v>
      </c>
      <c r="C70" s="1044"/>
      <c r="D70" s="1044"/>
      <c r="E70" s="1044"/>
      <c r="F70" s="1044"/>
      <c r="G70" s="1044"/>
      <c r="H70" s="1044"/>
      <c r="I70" s="1044"/>
      <c r="J70" s="1044"/>
      <c r="K70" s="1044"/>
      <c r="L70" s="1044"/>
      <c r="M70" s="1044"/>
      <c r="N70" s="1044"/>
      <c r="O70" s="1044"/>
      <c r="P70" s="1045"/>
      <c r="Q70" s="1046">
        <v>568</v>
      </c>
      <c r="R70" s="1040"/>
      <c r="S70" s="1040"/>
      <c r="T70" s="1040"/>
      <c r="U70" s="1040"/>
      <c r="V70" s="1040">
        <v>563</v>
      </c>
      <c r="W70" s="1040"/>
      <c r="X70" s="1040"/>
      <c r="Y70" s="1040"/>
      <c r="Z70" s="1040"/>
      <c r="AA70" s="1040">
        <v>5</v>
      </c>
      <c r="AB70" s="1040"/>
      <c r="AC70" s="1040"/>
      <c r="AD70" s="1040"/>
      <c r="AE70" s="1040"/>
      <c r="AF70" s="1040">
        <v>5</v>
      </c>
      <c r="AG70" s="1040"/>
      <c r="AH70" s="1040"/>
      <c r="AI70" s="1040"/>
      <c r="AJ70" s="1040"/>
      <c r="AK70" s="1040">
        <v>71</v>
      </c>
      <c r="AL70" s="1040"/>
      <c r="AM70" s="1040"/>
      <c r="AN70" s="1040"/>
      <c r="AO70" s="1040"/>
      <c r="AP70" s="1040" t="s">
        <v>556</v>
      </c>
      <c r="AQ70" s="1040"/>
      <c r="AR70" s="1040"/>
      <c r="AS70" s="1040"/>
      <c r="AT70" s="1040"/>
      <c r="AU70" s="1040" t="s">
        <v>556</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568</v>
      </c>
      <c r="C71" s="1044"/>
      <c r="D71" s="1044"/>
      <c r="E71" s="1044"/>
      <c r="F71" s="1044"/>
      <c r="G71" s="1044"/>
      <c r="H71" s="1044"/>
      <c r="I71" s="1044"/>
      <c r="J71" s="1044"/>
      <c r="K71" s="1044"/>
      <c r="L71" s="1044"/>
      <c r="M71" s="1044"/>
      <c r="N71" s="1044"/>
      <c r="O71" s="1044"/>
      <c r="P71" s="1045"/>
      <c r="Q71" s="1046">
        <v>82672</v>
      </c>
      <c r="R71" s="1040"/>
      <c r="S71" s="1040"/>
      <c r="T71" s="1040"/>
      <c r="U71" s="1040"/>
      <c r="V71" s="1040">
        <v>80207</v>
      </c>
      <c r="W71" s="1040"/>
      <c r="X71" s="1040"/>
      <c r="Y71" s="1040"/>
      <c r="Z71" s="1040"/>
      <c r="AA71" s="1040">
        <v>2465</v>
      </c>
      <c r="AB71" s="1040"/>
      <c r="AC71" s="1040"/>
      <c r="AD71" s="1040"/>
      <c r="AE71" s="1040"/>
      <c r="AF71" s="1040">
        <v>2</v>
      </c>
      <c r="AG71" s="1040"/>
      <c r="AH71" s="1040"/>
      <c r="AI71" s="1040"/>
      <c r="AJ71" s="1040"/>
      <c r="AK71" s="1040">
        <v>801</v>
      </c>
      <c r="AL71" s="1040"/>
      <c r="AM71" s="1040"/>
      <c r="AN71" s="1040"/>
      <c r="AO71" s="1040"/>
      <c r="AP71" s="1040" t="s">
        <v>570</v>
      </c>
      <c r="AQ71" s="1040"/>
      <c r="AR71" s="1040"/>
      <c r="AS71" s="1040"/>
      <c r="AT71" s="1040"/>
      <c r="AU71" s="1040" t="s">
        <v>556</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569</v>
      </c>
      <c r="C72" s="1044"/>
      <c r="D72" s="1044"/>
      <c r="E72" s="1044"/>
      <c r="F72" s="1044"/>
      <c r="G72" s="1044"/>
      <c r="H72" s="1044"/>
      <c r="I72" s="1044"/>
      <c r="J72" s="1044"/>
      <c r="K72" s="1044"/>
      <c r="L72" s="1044"/>
      <c r="M72" s="1044"/>
      <c r="N72" s="1044"/>
      <c r="O72" s="1044"/>
      <c r="P72" s="1045"/>
      <c r="Q72" s="1046">
        <v>4278</v>
      </c>
      <c r="R72" s="1040"/>
      <c r="S72" s="1040"/>
      <c r="T72" s="1040"/>
      <c r="U72" s="1040"/>
      <c r="V72" s="1040">
        <v>4069</v>
      </c>
      <c r="W72" s="1040"/>
      <c r="X72" s="1040"/>
      <c r="Y72" s="1040"/>
      <c r="Z72" s="1040"/>
      <c r="AA72" s="1040">
        <v>208</v>
      </c>
      <c r="AB72" s="1040"/>
      <c r="AC72" s="1040"/>
      <c r="AD72" s="1040"/>
      <c r="AE72" s="1040"/>
      <c r="AF72" s="1040">
        <v>208</v>
      </c>
      <c r="AG72" s="1040"/>
      <c r="AH72" s="1040"/>
      <c r="AI72" s="1040"/>
      <c r="AJ72" s="1040"/>
      <c r="AK72" s="1040">
        <v>1980</v>
      </c>
      <c r="AL72" s="1040"/>
      <c r="AM72" s="1040"/>
      <c r="AN72" s="1040"/>
      <c r="AO72" s="1040"/>
      <c r="AP72" s="1040" t="s">
        <v>571</v>
      </c>
      <c r="AQ72" s="1040"/>
      <c r="AR72" s="1040"/>
      <c r="AS72" s="1040"/>
      <c r="AT72" s="1040"/>
      <c r="AU72" s="1040" t="s">
        <v>572</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380</v>
      </c>
      <c r="B88" s="1013" t="s">
        <v>410</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248</v>
      </c>
      <c r="AG88" s="1028"/>
      <c r="AH88" s="1028"/>
      <c r="AI88" s="1028"/>
      <c r="AJ88" s="1028"/>
      <c r="AK88" s="1032"/>
      <c r="AL88" s="1032"/>
      <c r="AM88" s="1032"/>
      <c r="AN88" s="1032"/>
      <c r="AO88" s="1032"/>
      <c r="AP88" s="1028">
        <v>2287</v>
      </c>
      <c r="AQ88" s="1028"/>
      <c r="AR88" s="1028"/>
      <c r="AS88" s="1028"/>
      <c r="AT88" s="1028"/>
      <c r="AU88" s="1028">
        <v>174</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3" t="s">
        <v>411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76</v>
      </c>
      <c r="CS102" s="1020"/>
      <c r="CT102" s="1020"/>
      <c r="CU102" s="1020"/>
      <c r="CV102" s="1021"/>
      <c r="CW102" s="1019" t="s">
        <v>556</v>
      </c>
      <c r="CX102" s="1020"/>
      <c r="CY102" s="1020"/>
      <c r="CZ102" s="1020"/>
      <c r="DA102" s="1021"/>
      <c r="DB102" s="1019" t="s">
        <v>498</v>
      </c>
      <c r="DC102" s="1020"/>
      <c r="DD102" s="1020"/>
      <c r="DE102" s="1020"/>
      <c r="DF102" s="1021"/>
      <c r="DG102" s="1019" t="s">
        <v>498</v>
      </c>
      <c r="DH102" s="1020"/>
      <c r="DI102" s="1020"/>
      <c r="DJ102" s="1020"/>
      <c r="DK102" s="1021"/>
      <c r="DL102" s="1019" t="s">
        <v>498</v>
      </c>
      <c r="DM102" s="1020"/>
      <c r="DN102" s="1020"/>
      <c r="DO102" s="1020"/>
      <c r="DP102" s="1021"/>
      <c r="DQ102" s="1019" t="s">
        <v>498</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418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419</v>
      </c>
      <c r="AB109" s="963"/>
      <c r="AC109" s="963"/>
      <c r="AD109" s="963"/>
      <c r="AE109" s="964"/>
      <c r="AF109" s="965" t="s">
        <v>297</v>
      </c>
      <c r="AG109" s="963"/>
      <c r="AH109" s="963"/>
      <c r="AI109" s="963"/>
      <c r="AJ109" s="964"/>
      <c r="AK109" s="965" t="s">
        <v>296</v>
      </c>
      <c r="AL109" s="963"/>
      <c r="AM109" s="963"/>
      <c r="AN109" s="963"/>
      <c r="AO109" s="964"/>
      <c r="AP109" s="965" t="s">
        <v>420</v>
      </c>
      <c r="AQ109" s="963"/>
      <c r="AR109" s="963"/>
      <c r="AS109" s="963"/>
      <c r="AT109" s="994"/>
      <c r="AU109" s="962" t="s">
        <v>418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419</v>
      </c>
      <c r="BR109" s="963"/>
      <c r="BS109" s="963"/>
      <c r="BT109" s="963"/>
      <c r="BU109" s="964"/>
      <c r="BV109" s="965" t="s">
        <v>297</v>
      </c>
      <c r="BW109" s="963"/>
      <c r="BX109" s="963"/>
      <c r="BY109" s="963"/>
      <c r="BZ109" s="964"/>
      <c r="CA109" s="965" t="s">
        <v>296</v>
      </c>
      <c r="CB109" s="963"/>
      <c r="CC109" s="963"/>
      <c r="CD109" s="963"/>
      <c r="CE109" s="964"/>
      <c r="CF109" s="1001" t="s">
        <v>420</v>
      </c>
      <c r="CG109" s="1001"/>
      <c r="CH109" s="1001"/>
      <c r="CI109" s="1001"/>
      <c r="CJ109" s="1001"/>
      <c r="CK109" s="965" t="s">
        <v>421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419</v>
      </c>
      <c r="DH109" s="963"/>
      <c r="DI109" s="963"/>
      <c r="DJ109" s="963"/>
      <c r="DK109" s="964"/>
      <c r="DL109" s="965" t="s">
        <v>297</v>
      </c>
      <c r="DM109" s="963"/>
      <c r="DN109" s="963"/>
      <c r="DO109" s="963"/>
      <c r="DP109" s="964"/>
      <c r="DQ109" s="965" t="s">
        <v>296</v>
      </c>
      <c r="DR109" s="963"/>
      <c r="DS109" s="963"/>
      <c r="DT109" s="963"/>
      <c r="DU109" s="964"/>
      <c r="DV109" s="965" t="s">
        <v>420</v>
      </c>
      <c r="DW109" s="963"/>
      <c r="DX109" s="963"/>
      <c r="DY109" s="963"/>
      <c r="DZ109" s="994"/>
    </row>
    <row r="110" spans="1:131" s="226" customFormat="1" ht="26.25" customHeight="1">
      <c r="A110" s="865" t="s">
        <v>422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1249847</v>
      </c>
      <c r="AB110" s="956"/>
      <c r="AC110" s="956"/>
      <c r="AD110" s="956"/>
      <c r="AE110" s="957"/>
      <c r="AF110" s="958">
        <v>1258330</v>
      </c>
      <c r="AG110" s="956"/>
      <c r="AH110" s="956"/>
      <c r="AI110" s="956"/>
      <c r="AJ110" s="957"/>
      <c r="AK110" s="958">
        <v>1245183</v>
      </c>
      <c r="AL110" s="956"/>
      <c r="AM110" s="956"/>
      <c r="AN110" s="956"/>
      <c r="AO110" s="957"/>
      <c r="AP110" s="959">
        <v>22.6</v>
      </c>
      <c r="AQ110" s="960"/>
      <c r="AR110" s="960"/>
      <c r="AS110" s="960"/>
      <c r="AT110" s="961"/>
      <c r="AU110" s="995" t="s">
        <v>67</v>
      </c>
      <c r="AV110" s="996"/>
      <c r="AW110" s="996"/>
      <c r="AX110" s="996"/>
      <c r="AY110" s="996"/>
      <c r="AZ110" s="921" t="s">
        <v>423</v>
      </c>
      <c r="BA110" s="866"/>
      <c r="BB110" s="866"/>
      <c r="BC110" s="866"/>
      <c r="BD110" s="866"/>
      <c r="BE110" s="866"/>
      <c r="BF110" s="866"/>
      <c r="BG110" s="866"/>
      <c r="BH110" s="866"/>
      <c r="BI110" s="866"/>
      <c r="BJ110" s="866"/>
      <c r="BK110" s="866"/>
      <c r="BL110" s="866"/>
      <c r="BM110" s="866"/>
      <c r="BN110" s="866"/>
      <c r="BO110" s="866"/>
      <c r="BP110" s="867"/>
      <c r="BQ110" s="922">
        <v>12056734</v>
      </c>
      <c r="BR110" s="903"/>
      <c r="BS110" s="903"/>
      <c r="BT110" s="903"/>
      <c r="BU110" s="903"/>
      <c r="BV110" s="903">
        <v>12301356</v>
      </c>
      <c r="BW110" s="903"/>
      <c r="BX110" s="903"/>
      <c r="BY110" s="903"/>
      <c r="BZ110" s="903"/>
      <c r="CA110" s="903">
        <v>11951399</v>
      </c>
      <c r="CB110" s="903"/>
      <c r="CC110" s="903"/>
      <c r="CD110" s="903"/>
      <c r="CE110" s="903"/>
      <c r="CF110" s="927">
        <v>217.4</v>
      </c>
      <c r="CG110" s="928"/>
      <c r="CH110" s="928"/>
      <c r="CI110" s="928"/>
      <c r="CJ110" s="928"/>
      <c r="CK110" s="991" t="s">
        <v>424</v>
      </c>
      <c r="CL110" s="877"/>
      <c r="CM110" s="952" t="s">
        <v>425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121</v>
      </c>
      <c r="DH110" s="903"/>
      <c r="DI110" s="903"/>
      <c r="DJ110" s="903"/>
      <c r="DK110" s="903"/>
      <c r="DL110" s="903" t="s">
        <v>121</v>
      </c>
      <c r="DM110" s="903"/>
      <c r="DN110" s="903"/>
      <c r="DO110" s="903"/>
      <c r="DP110" s="903"/>
      <c r="DQ110" s="903" t="s">
        <v>121</v>
      </c>
      <c r="DR110" s="903"/>
      <c r="DS110" s="903"/>
      <c r="DT110" s="903"/>
      <c r="DU110" s="903"/>
      <c r="DV110" s="904" t="s">
        <v>426</v>
      </c>
      <c r="DW110" s="904"/>
      <c r="DX110" s="904"/>
      <c r="DY110" s="904"/>
      <c r="DZ110" s="905"/>
    </row>
    <row r="111" spans="1:131" s="226" customFormat="1" ht="26.25" customHeight="1">
      <c r="A111" s="832" t="s">
        <v>427</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121</v>
      </c>
      <c r="AB111" s="984"/>
      <c r="AC111" s="984"/>
      <c r="AD111" s="984"/>
      <c r="AE111" s="985"/>
      <c r="AF111" s="986" t="s">
        <v>121</v>
      </c>
      <c r="AG111" s="984"/>
      <c r="AH111" s="984"/>
      <c r="AI111" s="984"/>
      <c r="AJ111" s="985"/>
      <c r="AK111" s="986" t="s">
        <v>121</v>
      </c>
      <c r="AL111" s="984"/>
      <c r="AM111" s="984"/>
      <c r="AN111" s="984"/>
      <c r="AO111" s="985"/>
      <c r="AP111" s="987" t="s">
        <v>121</v>
      </c>
      <c r="AQ111" s="988"/>
      <c r="AR111" s="988"/>
      <c r="AS111" s="988"/>
      <c r="AT111" s="989"/>
      <c r="AU111" s="997"/>
      <c r="AV111" s="998"/>
      <c r="AW111" s="998"/>
      <c r="AX111" s="998"/>
      <c r="AY111" s="998"/>
      <c r="AZ111" s="873" t="s">
        <v>428</v>
      </c>
      <c r="BA111" s="808"/>
      <c r="BB111" s="808"/>
      <c r="BC111" s="808"/>
      <c r="BD111" s="808"/>
      <c r="BE111" s="808"/>
      <c r="BF111" s="808"/>
      <c r="BG111" s="808"/>
      <c r="BH111" s="808"/>
      <c r="BI111" s="808"/>
      <c r="BJ111" s="808"/>
      <c r="BK111" s="808"/>
      <c r="BL111" s="808"/>
      <c r="BM111" s="808"/>
      <c r="BN111" s="808"/>
      <c r="BO111" s="808"/>
      <c r="BP111" s="809"/>
      <c r="BQ111" s="874" t="s">
        <v>121</v>
      </c>
      <c r="BR111" s="875"/>
      <c r="BS111" s="875"/>
      <c r="BT111" s="875"/>
      <c r="BU111" s="875"/>
      <c r="BV111" s="875" t="s">
        <v>121</v>
      </c>
      <c r="BW111" s="875"/>
      <c r="BX111" s="875"/>
      <c r="BY111" s="875"/>
      <c r="BZ111" s="875"/>
      <c r="CA111" s="875" t="s">
        <v>121</v>
      </c>
      <c r="CB111" s="875"/>
      <c r="CC111" s="875"/>
      <c r="CD111" s="875"/>
      <c r="CE111" s="875"/>
      <c r="CF111" s="936" t="s">
        <v>426</v>
      </c>
      <c r="CG111" s="937"/>
      <c r="CH111" s="937"/>
      <c r="CI111" s="937"/>
      <c r="CJ111" s="937"/>
      <c r="CK111" s="992"/>
      <c r="CL111" s="879"/>
      <c r="CM111" s="882" t="s">
        <v>429</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121</v>
      </c>
      <c r="DH111" s="875"/>
      <c r="DI111" s="875"/>
      <c r="DJ111" s="875"/>
      <c r="DK111" s="875"/>
      <c r="DL111" s="875" t="s">
        <v>121</v>
      </c>
      <c r="DM111" s="875"/>
      <c r="DN111" s="875"/>
      <c r="DO111" s="875"/>
      <c r="DP111" s="875"/>
      <c r="DQ111" s="875" t="s">
        <v>121</v>
      </c>
      <c r="DR111" s="875"/>
      <c r="DS111" s="875"/>
      <c r="DT111" s="875"/>
      <c r="DU111" s="875"/>
      <c r="DV111" s="852" t="s">
        <v>121</v>
      </c>
      <c r="DW111" s="852"/>
      <c r="DX111" s="852"/>
      <c r="DY111" s="852"/>
      <c r="DZ111" s="853"/>
    </row>
    <row r="112" spans="1:131" s="226" customFormat="1" ht="26.25" customHeight="1">
      <c r="A112" s="977" t="s">
        <v>430</v>
      </c>
      <c r="B112" s="978"/>
      <c r="C112" s="808" t="s">
        <v>431</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426</v>
      </c>
      <c r="AB112" s="838"/>
      <c r="AC112" s="838"/>
      <c r="AD112" s="838"/>
      <c r="AE112" s="839"/>
      <c r="AF112" s="840" t="s">
        <v>426</v>
      </c>
      <c r="AG112" s="838"/>
      <c r="AH112" s="838"/>
      <c r="AI112" s="838"/>
      <c r="AJ112" s="839"/>
      <c r="AK112" s="840" t="s">
        <v>121</v>
      </c>
      <c r="AL112" s="838"/>
      <c r="AM112" s="838"/>
      <c r="AN112" s="838"/>
      <c r="AO112" s="839"/>
      <c r="AP112" s="885" t="s">
        <v>121</v>
      </c>
      <c r="AQ112" s="886"/>
      <c r="AR112" s="886"/>
      <c r="AS112" s="886"/>
      <c r="AT112" s="887"/>
      <c r="AU112" s="997"/>
      <c r="AV112" s="998"/>
      <c r="AW112" s="998"/>
      <c r="AX112" s="998"/>
      <c r="AY112" s="998"/>
      <c r="AZ112" s="873" t="s">
        <v>432</v>
      </c>
      <c r="BA112" s="808"/>
      <c r="BB112" s="808"/>
      <c r="BC112" s="808"/>
      <c r="BD112" s="808"/>
      <c r="BE112" s="808"/>
      <c r="BF112" s="808"/>
      <c r="BG112" s="808"/>
      <c r="BH112" s="808"/>
      <c r="BI112" s="808"/>
      <c r="BJ112" s="808"/>
      <c r="BK112" s="808"/>
      <c r="BL112" s="808"/>
      <c r="BM112" s="808"/>
      <c r="BN112" s="808"/>
      <c r="BO112" s="808"/>
      <c r="BP112" s="809"/>
      <c r="BQ112" s="874">
        <v>6401171</v>
      </c>
      <c r="BR112" s="875"/>
      <c r="BS112" s="875"/>
      <c r="BT112" s="875"/>
      <c r="BU112" s="875"/>
      <c r="BV112" s="875">
        <v>5930491</v>
      </c>
      <c r="BW112" s="875"/>
      <c r="BX112" s="875"/>
      <c r="BY112" s="875"/>
      <c r="BZ112" s="875"/>
      <c r="CA112" s="875">
        <v>5618206</v>
      </c>
      <c r="CB112" s="875"/>
      <c r="CC112" s="875"/>
      <c r="CD112" s="875"/>
      <c r="CE112" s="875"/>
      <c r="CF112" s="936">
        <v>102.2</v>
      </c>
      <c r="CG112" s="937"/>
      <c r="CH112" s="937"/>
      <c r="CI112" s="937"/>
      <c r="CJ112" s="937"/>
      <c r="CK112" s="992"/>
      <c r="CL112" s="879"/>
      <c r="CM112" s="882" t="s">
        <v>433</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121</v>
      </c>
      <c r="DH112" s="875"/>
      <c r="DI112" s="875"/>
      <c r="DJ112" s="875"/>
      <c r="DK112" s="875"/>
      <c r="DL112" s="875" t="s">
        <v>121</v>
      </c>
      <c r="DM112" s="875"/>
      <c r="DN112" s="875"/>
      <c r="DO112" s="875"/>
      <c r="DP112" s="875"/>
      <c r="DQ112" s="875" t="s">
        <v>426</v>
      </c>
      <c r="DR112" s="875"/>
      <c r="DS112" s="875"/>
      <c r="DT112" s="875"/>
      <c r="DU112" s="875"/>
      <c r="DV112" s="852" t="s">
        <v>121</v>
      </c>
      <c r="DW112" s="852"/>
      <c r="DX112" s="852"/>
      <c r="DY112" s="852"/>
      <c r="DZ112" s="853"/>
    </row>
    <row r="113" spans="1:130" s="226" customFormat="1" ht="26.25" customHeight="1">
      <c r="A113" s="979"/>
      <c r="B113" s="980"/>
      <c r="C113" s="808" t="s">
        <v>434</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651246</v>
      </c>
      <c r="AB113" s="984"/>
      <c r="AC113" s="984"/>
      <c r="AD113" s="984"/>
      <c r="AE113" s="985"/>
      <c r="AF113" s="986">
        <v>684537</v>
      </c>
      <c r="AG113" s="984"/>
      <c r="AH113" s="984"/>
      <c r="AI113" s="984"/>
      <c r="AJ113" s="985"/>
      <c r="AK113" s="986">
        <v>682949</v>
      </c>
      <c r="AL113" s="984"/>
      <c r="AM113" s="984"/>
      <c r="AN113" s="984"/>
      <c r="AO113" s="985"/>
      <c r="AP113" s="987">
        <v>12.4</v>
      </c>
      <c r="AQ113" s="988"/>
      <c r="AR113" s="988"/>
      <c r="AS113" s="988"/>
      <c r="AT113" s="989"/>
      <c r="AU113" s="997"/>
      <c r="AV113" s="998"/>
      <c r="AW113" s="998"/>
      <c r="AX113" s="998"/>
      <c r="AY113" s="998"/>
      <c r="AZ113" s="873" t="s">
        <v>435</v>
      </c>
      <c r="BA113" s="808"/>
      <c r="BB113" s="808"/>
      <c r="BC113" s="808"/>
      <c r="BD113" s="808"/>
      <c r="BE113" s="808"/>
      <c r="BF113" s="808"/>
      <c r="BG113" s="808"/>
      <c r="BH113" s="808"/>
      <c r="BI113" s="808"/>
      <c r="BJ113" s="808"/>
      <c r="BK113" s="808"/>
      <c r="BL113" s="808"/>
      <c r="BM113" s="808"/>
      <c r="BN113" s="808"/>
      <c r="BO113" s="808"/>
      <c r="BP113" s="809"/>
      <c r="BQ113" s="874">
        <v>198717</v>
      </c>
      <c r="BR113" s="875"/>
      <c r="BS113" s="875"/>
      <c r="BT113" s="875"/>
      <c r="BU113" s="875"/>
      <c r="BV113" s="875">
        <v>180849</v>
      </c>
      <c r="BW113" s="875"/>
      <c r="BX113" s="875"/>
      <c r="BY113" s="875"/>
      <c r="BZ113" s="875"/>
      <c r="CA113" s="875">
        <v>173803</v>
      </c>
      <c r="CB113" s="875"/>
      <c r="CC113" s="875"/>
      <c r="CD113" s="875"/>
      <c r="CE113" s="875"/>
      <c r="CF113" s="936">
        <v>3.2</v>
      </c>
      <c r="CG113" s="937"/>
      <c r="CH113" s="937"/>
      <c r="CI113" s="937"/>
      <c r="CJ113" s="937"/>
      <c r="CK113" s="992"/>
      <c r="CL113" s="879"/>
      <c r="CM113" s="882" t="s">
        <v>436</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121</v>
      </c>
      <c r="DH113" s="838"/>
      <c r="DI113" s="838"/>
      <c r="DJ113" s="838"/>
      <c r="DK113" s="839"/>
      <c r="DL113" s="840" t="s">
        <v>121</v>
      </c>
      <c r="DM113" s="838"/>
      <c r="DN113" s="838"/>
      <c r="DO113" s="838"/>
      <c r="DP113" s="839"/>
      <c r="DQ113" s="840" t="s">
        <v>121</v>
      </c>
      <c r="DR113" s="838"/>
      <c r="DS113" s="838"/>
      <c r="DT113" s="838"/>
      <c r="DU113" s="839"/>
      <c r="DV113" s="885" t="s">
        <v>121</v>
      </c>
      <c r="DW113" s="886"/>
      <c r="DX113" s="886"/>
      <c r="DY113" s="886"/>
      <c r="DZ113" s="887"/>
    </row>
    <row r="114" spans="1:130" s="226" customFormat="1" ht="26.25" customHeight="1">
      <c r="A114" s="979"/>
      <c r="B114" s="980"/>
      <c r="C114" s="808" t="s">
        <v>437</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15910</v>
      </c>
      <c r="AB114" s="838"/>
      <c r="AC114" s="838"/>
      <c r="AD114" s="838"/>
      <c r="AE114" s="839"/>
      <c r="AF114" s="840">
        <v>16345</v>
      </c>
      <c r="AG114" s="838"/>
      <c r="AH114" s="838"/>
      <c r="AI114" s="838"/>
      <c r="AJ114" s="839"/>
      <c r="AK114" s="840">
        <v>17323</v>
      </c>
      <c r="AL114" s="838"/>
      <c r="AM114" s="838"/>
      <c r="AN114" s="838"/>
      <c r="AO114" s="839"/>
      <c r="AP114" s="885">
        <v>0.3</v>
      </c>
      <c r="AQ114" s="886"/>
      <c r="AR114" s="886"/>
      <c r="AS114" s="886"/>
      <c r="AT114" s="887"/>
      <c r="AU114" s="997"/>
      <c r="AV114" s="998"/>
      <c r="AW114" s="998"/>
      <c r="AX114" s="998"/>
      <c r="AY114" s="998"/>
      <c r="AZ114" s="873" t="s">
        <v>438</v>
      </c>
      <c r="BA114" s="808"/>
      <c r="BB114" s="808"/>
      <c r="BC114" s="808"/>
      <c r="BD114" s="808"/>
      <c r="BE114" s="808"/>
      <c r="BF114" s="808"/>
      <c r="BG114" s="808"/>
      <c r="BH114" s="808"/>
      <c r="BI114" s="808"/>
      <c r="BJ114" s="808"/>
      <c r="BK114" s="808"/>
      <c r="BL114" s="808"/>
      <c r="BM114" s="808"/>
      <c r="BN114" s="808"/>
      <c r="BO114" s="808"/>
      <c r="BP114" s="809"/>
      <c r="BQ114" s="874">
        <v>981357</v>
      </c>
      <c r="BR114" s="875"/>
      <c r="BS114" s="875"/>
      <c r="BT114" s="875"/>
      <c r="BU114" s="875"/>
      <c r="BV114" s="875">
        <v>746905</v>
      </c>
      <c r="BW114" s="875"/>
      <c r="BX114" s="875"/>
      <c r="BY114" s="875"/>
      <c r="BZ114" s="875"/>
      <c r="CA114" s="875">
        <v>918108</v>
      </c>
      <c r="CB114" s="875"/>
      <c r="CC114" s="875"/>
      <c r="CD114" s="875"/>
      <c r="CE114" s="875"/>
      <c r="CF114" s="936">
        <v>16.7</v>
      </c>
      <c r="CG114" s="937"/>
      <c r="CH114" s="937"/>
      <c r="CI114" s="937"/>
      <c r="CJ114" s="937"/>
      <c r="CK114" s="992"/>
      <c r="CL114" s="879"/>
      <c r="CM114" s="882" t="s">
        <v>439</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121</v>
      </c>
      <c r="DH114" s="838"/>
      <c r="DI114" s="838"/>
      <c r="DJ114" s="838"/>
      <c r="DK114" s="839"/>
      <c r="DL114" s="840" t="s">
        <v>121</v>
      </c>
      <c r="DM114" s="838"/>
      <c r="DN114" s="838"/>
      <c r="DO114" s="838"/>
      <c r="DP114" s="839"/>
      <c r="DQ114" s="840" t="s">
        <v>121</v>
      </c>
      <c r="DR114" s="838"/>
      <c r="DS114" s="838"/>
      <c r="DT114" s="838"/>
      <c r="DU114" s="839"/>
      <c r="DV114" s="885" t="s">
        <v>121</v>
      </c>
      <c r="DW114" s="886"/>
      <c r="DX114" s="886"/>
      <c r="DY114" s="886"/>
      <c r="DZ114" s="887"/>
    </row>
    <row r="115" spans="1:130" s="226" customFormat="1" ht="26.25" customHeight="1">
      <c r="A115" s="979"/>
      <c r="B115" s="980"/>
      <c r="C115" s="808" t="s">
        <v>440</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326</v>
      </c>
      <c r="AB115" s="984"/>
      <c r="AC115" s="984"/>
      <c r="AD115" s="984"/>
      <c r="AE115" s="985"/>
      <c r="AF115" s="986">
        <v>242</v>
      </c>
      <c r="AG115" s="984"/>
      <c r="AH115" s="984"/>
      <c r="AI115" s="984"/>
      <c r="AJ115" s="985"/>
      <c r="AK115" s="986">
        <v>187</v>
      </c>
      <c r="AL115" s="984"/>
      <c r="AM115" s="984"/>
      <c r="AN115" s="984"/>
      <c r="AO115" s="985"/>
      <c r="AP115" s="987">
        <v>0</v>
      </c>
      <c r="AQ115" s="988"/>
      <c r="AR115" s="988"/>
      <c r="AS115" s="988"/>
      <c r="AT115" s="989"/>
      <c r="AU115" s="997"/>
      <c r="AV115" s="998"/>
      <c r="AW115" s="998"/>
      <c r="AX115" s="998"/>
      <c r="AY115" s="998"/>
      <c r="AZ115" s="873" t="s">
        <v>441</v>
      </c>
      <c r="BA115" s="808"/>
      <c r="BB115" s="808"/>
      <c r="BC115" s="808"/>
      <c r="BD115" s="808"/>
      <c r="BE115" s="808"/>
      <c r="BF115" s="808"/>
      <c r="BG115" s="808"/>
      <c r="BH115" s="808"/>
      <c r="BI115" s="808"/>
      <c r="BJ115" s="808"/>
      <c r="BK115" s="808"/>
      <c r="BL115" s="808"/>
      <c r="BM115" s="808"/>
      <c r="BN115" s="808"/>
      <c r="BO115" s="808"/>
      <c r="BP115" s="809"/>
      <c r="BQ115" s="874">
        <v>100</v>
      </c>
      <c r="BR115" s="875"/>
      <c r="BS115" s="875"/>
      <c r="BT115" s="875"/>
      <c r="BU115" s="875"/>
      <c r="BV115" s="875">
        <v>16</v>
      </c>
      <c r="BW115" s="875"/>
      <c r="BX115" s="875"/>
      <c r="BY115" s="875"/>
      <c r="BZ115" s="875"/>
      <c r="CA115" s="875">
        <v>12</v>
      </c>
      <c r="CB115" s="875"/>
      <c r="CC115" s="875"/>
      <c r="CD115" s="875"/>
      <c r="CE115" s="875"/>
      <c r="CF115" s="936">
        <v>0</v>
      </c>
      <c r="CG115" s="937"/>
      <c r="CH115" s="937"/>
      <c r="CI115" s="937"/>
      <c r="CJ115" s="937"/>
      <c r="CK115" s="992"/>
      <c r="CL115" s="879"/>
      <c r="CM115" s="873" t="s">
        <v>442</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121</v>
      </c>
      <c r="DH115" s="838"/>
      <c r="DI115" s="838"/>
      <c r="DJ115" s="838"/>
      <c r="DK115" s="839"/>
      <c r="DL115" s="840" t="s">
        <v>121</v>
      </c>
      <c r="DM115" s="838"/>
      <c r="DN115" s="838"/>
      <c r="DO115" s="838"/>
      <c r="DP115" s="839"/>
      <c r="DQ115" s="840" t="s">
        <v>121</v>
      </c>
      <c r="DR115" s="838"/>
      <c r="DS115" s="838"/>
      <c r="DT115" s="838"/>
      <c r="DU115" s="839"/>
      <c r="DV115" s="885" t="s">
        <v>121</v>
      </c>
      <c r="DW115" s="886"/>
      <c r="DX115" s="886"/>
      <c r="DY115" s="886"/>
      <c r="DZ115" s="887"/>
    </row>
    <row r="116" spans="1:130" s="226" customFormat="1" ht="26.25" customHeight="1">
      <c r="A116" s="981"/>
      <c r="B116" s="982"/>
      <c r="C116" s="941" t="s">
        <v>443</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121</v>
      </c>
      <c r="AB116" s="838"/>
      <c r="AC116" s="838"/>
      <c r="AD116" s="838"/>
      <c r="AE116" s="839"/>
      <c r="AF116" s="840" t="s">
        <v>121</v>
      </c>
      <c r="AG116" s="838"/>
      <c r="AH116" s="838"/>
      <c r="AI116" s="838"/>
      <c r="AJ116" s="839"/>
      <c r="AK116" s="840" t="s">
        <v>121</v>
      </c>
      <c r="AL116" s="838"/>
      <c r="AM116" s="838"/>
      <c r="AN116" s="838"/>
      <c r="AO116" s="839"/>
      <c r="AP116" s="885" t="s">
        <v>121</v>
      </c>
      <c r="AQ116" s="886"/>
      <c r="AR116" s="886"/>
      <c r="AS116" s="886"/>
      <c r="AT116" s="887"/>
      <c r="AU116" s="997"/>
      <c r="AV116" s="998"/>
      <c r="AW116" s="998"/>
      <c r="AX116" s="998"/>
      <c r="AY116" s="998"/>
      <c r="AZ116" s="924" t="s">
        <v>444</v>
      </c>
      <c r="BA116" s="925"/>
      <c r="BB116" s="925"/>
      <c r="BC116" s="925"/>
      <c r="BD116" s="925"/>
      <c r="BE116" s="925"/>
      <c r="BF116" s="925"/>
      <c r="BG116" s="925"/>
      <c r="BH116" s="925"/>
      <c r="BI116" s="925"/>
      <c r="BJ116" s="925"/>
      <c r="BK116" s="925"/>
      <c r="BL116" s="925"/>
      <c r="BM116" s="925"/>
      <c r="BN116" s="925"/>
      <c r="BO116" s="925"/>
      <c r="BP116" s="926"/>
      <c r="BQ116" s="874" t="s">
        <v>121</v>
      </c>
      <c r="BR116" s="875"/>
      <c r="BS116" s="875"/>
      <c r="BT116" s="875"/>
      <c r="BU116" s="875"/>
      <c r="BV116" s="875" t="s">
        <v>121</v>
      </c>
      <c r="BW116" s="875"/>
      <c r="BX116" s="875"/>
      <c r="BY116" s="875"/>
      <c r="BZ116" s="875"/>
      <c r="CA116" s="875" t="s">
        <v>121</v>
      </c>
      <c r="CB116" s="875"/>
      <c r="CC116" s="875"/>
      <c r="CD116" s="875"/>
      <c r="CE116" s="875"/>
      <c r="CF116" s="936" t="s">
        <v>121</v>
      </c>
      <c r="CG116" s="937"/>
      <c r="CH116" s="937"/>
      <c r="CI116" s="937"/>
      <c r="CJ116" s="937"/>
      <c r="CK116" s="992"/>
      <c r="CL116" s="879"/>
      <c r="CM116" s="882" t="s">
        <v>445</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121</v>
      </c>
      <c r="DH116" s="838"/>
      <c r="DI116" s="838"/>
      <c r="DJ116" s="838"/>
      <c r="DK116" s="839"/>
      <c r="DL116" s="840" t="s">
        <v>121</v>
      </c>
      <c r="DM116" s="838"/>
      <c r="DN116" s="838"/>
      <c r="DO116" s="838"/>
      <c r="DP116" s="839"/>
      <c r="DQ116" s="840" t="s">
        <v>121</v>
      </c>
      <c r="DR116" s="838"/>
      <c r="DS116" s="838"/>
      <c r="DT116" s="838"/>
      <c r="DU116" s="839"/>
      <c r="DV116" s="885" t="s">
        <v>121</v>
      </c>
      <c r="DW116" s="886"/>
      <c r="DX116" s="886"/>
      <c r="DY116" s="886"/>
      <c r="DZ116" s="887"/>
    </row>
    <row r="117" spans="1:130" s="226" customFormat="1" ht="26.25" customHeight="1">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446</v>
      </c>
      <c r="Z117" s="964"/>
      <c r="AA117" s="969">
        <v>1917329</v>
      </c>
      <c r="AB117" s="970"/>
      <c r="AC117" s="970"/>
      <c r="AD117" s="970"/>
      <c r="AE117" s="971"/>
      <c r="AF117" s="972">
        <v>1959454</v>
      </c>
      <c r="AG117" s="970"/>
      <c r="AH117" s="970"/>
      <c r="AI117" s="970"/>
      <c r="AJ117" s="971"/>
      <c r="AK117" s="972">
        <v>1945642</v>
      </c>
      <c r="AL117" s="970"/>
      <c r="AM117" s="970"/>
      <c r="AN117" s="970"/>
      <c r="AO117" s="971"/>
      <c r="AP117" s="973"/>
      <c r="AQ117" s="974"/>
      <c r="AR117" s="974"/>
      <c r="AS117" s="974"/>
      <c r="AT117" s="975"/>
      <c r="AU117" s="997"/>
      <c r="AV117" s="998"/>
      <c r="AW117" s="998"/>
      <c r="AX117" s="998"/>
      <c r="AY117" s="998"/>
      <c r="AZ117" s="924" t="s">
        <v>447</v>
      </c>
      <c r="BA117" s="925"/>
      <c r="BB117" s="925"/>
      <c r="BC117" s="925"/>
      <c r="BD117" s="925"/>
      <c r="BE117" s="925"/>
      <c r="BF117" s="925"/>
      <c r="BG117" s="925"/>
      <c r="BH117" s="925"/>
      <c r="BI117" s="925"/>
      <c r="BJ117" s="925"/>
      <c r="BK117" s="925"/>
      <c r="BL117" s="925"/>
      <c r="BM117" s="925"/>
      <c r="BN117" s="925"/>
      <c r="BO117" s="925"/>
      <c r="BP117" s="926"/>
      <c r="BQ117" s="874" t="s">
        <v>121</v>
      </c>
      <c r="BR117" s="875"/>
      <c r="BS117" s="875"/>
      <c r="BT117" s="875"/>
      <c r="BU117" s="875"/>
      <c r="BV117" s="875" t="s">
        <v>121</v>
      </c>
      <c r="BW117" s="875"/>
      <c r="BX117" s="875"/>
      <c r="BY117" s="875"/>
      <c r="BZ117" s="875"/>
      <c r="CA117" s="875" t="s">
        <v>121</v>
      </c>
      <c r="CB117" s="875"/>
      <c r="CC117" s="875"/>
      <c r="CD117" s="875"/>
      <c r="CE117" s="875"/>
      <c r="CF117" s="936" t="s">
        <v>121</v>
      </c>
      <c r="CG117" s="937"/>
      <c r="CH117" s="937"/>
      <c r="CI117" s="937"/>
      <c r="CJ117" s="937"/>
      <c r="CK117" s="992"/>
      <c r="CL117" s="879"/>
      <c r="CM117" s="882" t="s">
        <v>448</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121</v>
      </c>
      <c r="DH117" s="838"/>
      <c r="DI117" s="838"/>
      <c r="DJ117" s="838"/>
      <c r="DK117" s="839"/>
      <c r="DL117" s="840" t="s">
        <v>121</v>
      </c>
      <c r="DM117" s="838"/>
      <c r="DN117" s="838"/>
      <c r="DO117" s="838"/>
      <c r="DP117" s="839"/>
      <c r="DQ117" s="840" t="s">
        <v>121</v>
      </c>
      <c r="DR117" s="838"/>
      <c r="DS117" s="838"/>
      <c r="DT117" s="838"/>
      <c r="DU117" s="839"/>
      <c r="DV117" s="885" t="s">
        <v>121</v>
      </c>
      <c r="DW117" s="886"/>
      <c r="DX117" s="886"/>
      <c r="DY117" s="886"/>
      <c r="DZ117" s="887"/>
    </row>
    <row r="118" spans="1:130" s="226" customFormat="1" ht="26.25" customHeight="1">
      <c r="A118" s="962" t="s">
        <v>421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419</v>
      </c>
      <c r="AB118" s="963"/>
      <c r="AC118" s="963"/>
      <c r="AD118" s="963"/>
      <c r="AE118" s="964"/>
      <c r="AF118" s="965" t="s">
        <v>297</v>
      </c>
      <c r="AG118" s="963"/>
      <c r="AH118" s="963"/>
      <c r="AI118" s="963"/>
      <c r="AJ118" s="964"/>
      <c r="AK118" s="965" t="s">
        <v>296</v>
      </c>
      <c r="AL118" s="963"/>
      <c r="AM118" s="963"/>
      <c r="AN118" s="963"/>
      <c r="AO118" s="964"/>
      <c r="AP118" s="966" t="s">
        <v>420</v>
      </c>
      <c r="AQ118" s="967"/>
      <c r="AR118" s="967"/>
      <c r="AS118" s="967"/>
      <c r="AT118" s="968"/>
      <c r="AU118" s="997"/>
      <c r="AV118" s="998"/>
      <c r="AW118" s="998"/>
      <c r="AX118" s="998"/>
      <c r="AY118" s="998"/>
      <c r="AZ118" s="940" t="s">
        <v>449</v>
      </c>
      <c r="BA118" s="941"/>
      <c r="BB118" s="941"/>
      <c r="BC118" s="941"/>
      <c r="BD118" s="941"/>
      <c r="BE118" s="941"/>
      <c r="BF118" s="941"/>
      <c r="BG118" s="941"/>
      <c r="BH118" s="941"/>
      <c r="BI118" s="941"/>
      <c r="BJ118" s="941"/>
      <c r="BK118" s="941"/>
      <c r="BL118" s="941"/>
      <c r="BM118" s="941"/>
      <c r="BN118" s="941"/>
      <c r="BO118" s="941"/>
      <c r="BP118" s="942"/>
      <c r="BQ118" s="943" t="s">
        <v>121</v>
      </c>
      <c r="BR118" s="906"/>
      <c r="BS118" s="906"/>
      <c r="BT118" s="906"/>
      <c r="BU118" s="906"/>
      <c r="BV118" s="906" t="s">
        <v>121</v>
      </c>
      <c r="BW118" s="906"/>
      <c r="BX118" s="906"/>
      <c r="BY118" s="906"/>
      <c r="BZ118" s="906"/>
      <c r="CA118" s="906" t="s">
        <v>121</v>
      </c>
      <c r="CB118" s="906"/>
      <c r="CC118" s="906"/>
      <c r="CD118" s="906"/>
      <c r="CE118" s="906"/>
      <c r="CF118" s="936" t="s">
        <v>121</v>
      </c>
      <c r="CG118" s="937"/>
      <c r="CH118" s="937"/>
      <c r="CI118" s="937"/>
      <c r="CJ118" s="937"/>
      <c r="CK118" s="992"/>
      <c r="CL118" s="879"/>
      <c r="CM118" s="882" t="s">
        <v>450</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121</v>
      </c>
      <c r="DH118" s="838"/>
      <c r="DI118" s="838"/>
      <c r="DJ118" s="838"/>
      <c r="DK118" s="839"/>
      <c r="DL118" s="840" t="s">
        <v>121</v>
      </c>
      <c r="DM118" s="838"/>
      <c r="DN118" s="838"/>
      <c r="DO118" s="838"/>
      <c r="DP118" s="839"/>
      <c r="DQ118" s="840" t="s">
        <v>121</v>
      </c>
      <c r="DR118" s="838"/>
      <c r="DS118" s="838"/>
      <c r="DT118" s="838"/>
      <c r="DU118" s="839"/>
      <c r="DV118" s="885" t="s">
        <v>121</v>
      </c>
      <c r="DW118" s="886"/>
      <c r="DX118" s="886"/>
      <c r="DY118" s="886"/>
      <c r="DZ118" s="887"/>
    </row>
    <row r="119" spans="1:130" s="226" customFormat="1" ht="26.25" customHeight="1">
      <c r="A119" s="876" t="s">
        <v>424</v>
      </c>
      <c r="B119" s="877"/>
      <c r="C119" s="952" t="s">
        <v>425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121</v>
      </c>
      <c r="AB119" s="956"/>
      <c r="AC119" s="956"/>
      <c r="AD119" s="956"/>
      <c r="AE119" s="957"/>
      <c r="AF119" s="958" t="s">
        <v>121</v>
      </c>
      <c r="AG119" s="956"/>
      <c r="AH119" s="956"/>
      <c r="AI119" s="956"/>
      <c r="AJ119" s="957"/>
      <c r="AK119" s="958" t="s">
        <v>121</v>
      </c>
      <c r="AL119" s="956"/>
      <c r="AM119" s="956"/>
      <c r="AN119" s="956"/>
      <c r="AO119" s="957"/>
      <c r="AP119" s="959" t="s">
        <v>121</v>
      </c>
      <c r="AQ119" s="960"/>
      <c r="AR119" s="960"/>
      <c r="AS119" s="960"/>
      <c r="AT119" s="961"/>
      <c r="AU119" s="999"/>
      <c r="AV119" s="1000"/>
      <c r="AW119" s="1000"/>
      <c r="AX119" s="1000"/>
      <c r="AY119" s="1000"/>
      <c r="AZ119" s="257" t="s">
        <v>178</v>
      </c>
      <c r="BA119" s="257"/>
      <c r="BB119" s="257"/>
      <c r="BC119" s="257"/>
      <c r="BD119" s="257"/>
      <c r="BE119" s="257"/>
      <c r="BF119" s="257"/>
      <c r="BG119" s="257"/>
      <c r="BH119" s="257"/>
      <c r="BI119" s="257"/>
      <c r="BJ119" s="257"/>
      <c r="BK119" s="257"/>
      <c r="BL119" s="257"/>
      <c r="BM119" s="257"/>
      <c r="BN119" s="257"/>
      <c r="BO119" s="938" t="s">
        <v>451</v>
      </c>
      <c r="BP119" s="939"/>
      <c r="BQ119" s="943">
        <v>19638079</v>
      </c>
      <c r="BR119" s="906"/>
      <c r="BS119" s="906"/>
      <c r="BT119" s="906"/>
      <c r="BU119" s="906"/>
      <c r="BV119" s="906">
        <v>19159617</v>
      </c>
      <c r="BW119" s="906"/>
      <c r="BX119" s="906"/>
      <c r="BY119" s="906"/>
      <c r="BZ119" s="906"/>
      <c r="CA119" s="906">
        <v>18661528</v>
      </c>
      <c r="CB119" s="906"/>
      <c r="CC119" s="906"/>
      <c r="CD119" s="906"/>
      <c r="CE119" s="906"/>
      <c r="CF119" s="804"/>
      <c r="CG119" s="805"/>
      <c r="CH119" s="805"/>
      <c r="CI119" s="805"/>
      <c r="CJ119" s="895"/>
      <c r="CK119" s="993"/>
      <c r="CL119" s="881"/>
      <c r="CM119" s="899" t="s">
        <v>452</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121</v>
      </c>
      <c r="DH119" s="821"/>
      <c r="DI119" s="821"/>
      <c r="DJ119" s="821"/>
      <c r="DK119" s="822"/>
      <c r="DL119" s="823" t="s">
        <v>426</v>
      </c>
      <c r="DM119" s="821"/>
      <c r="DN119" s="821"/>
      <c r="DO119" s="821"/>
      <c r="DP119" s="822"/>
      <c r="DQ119" s="823" t="s">
        <v>121</v>
      </c>
      <c r="DR119" s="821"/>
      <c r="DS119" s="821"/>
      <c r="DT119" s="821"/>
      <c r="DU119" s="822"/>
      <c r="DV119" s="909" t="s">
        <v>121</v>
      </c>
      <c r="DW119" s="910"/>
      <c r="DX119" s="910"/>
      <c r="DY119" s="910"/>
      <c r="DZ119" s="911"/>
    </row>
    <row r="120" spans="1:130" s="226" customFormat="1" ht="26.25" customHeight="1">
      <c r="A120" s="878"/>
      <c r="B120" s="879"/>
      <c r="C120" s="882" t="s">
        <v>429</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121</v>
      </c>
      <c r="AB120" s="838"/>
      <c r="AC120" s="838"/>
      <c r="AD120" s="838"/>
      <c r="AE120" s="839"/>
      <c r="AF120" s="840" t="s">
        <v>121</v>
      </c>
      <c r="AG120" s="838"/>
      <c r="AH120" s="838"/>
      <c r="AI120" s="838"/>
      <c r="AJ120" s="839"/>
      <c r="AK120" s="840" t="s">
        <v>121</v>
      </c>
      <c r="AL120" s="838"/>
      <c r="AM120" s="838"/>
      <c r="AN120" s="838"/>
      <c r="AO120" s="839"/>
      <c r="AP120" s="885" t="s">
        <v>121</v>
      </c>
      <c r="AQ120" s="886"/>
      <c r="AR120" s="886"/>
      <c r="AS120" s="886"/>
      <c r="AT120" s="887"/>
      <c r="AU120" s="944" t="s">
        <v>453</v>
      </c>
      <c r="AV120" s="945"/>
      <c r="AW120" s="945"/>
      <c r="AX120" s="945"/>
      <c r="AY120" s="946"/>
      <c r="AZ120" s="921" t="s">
        <v>454</v>
      </c>
      <c r="BA120" s="866"/>
      <c r="BB120" s="866"/>
      <c r="BC120" s="866"/>
      <c r="BD120" s="866"/>
      <c r="BE120" s="866"/>
      <c r="BF120" s="866"/>
      <c r="BG120" s="866"/>
      <c r="BH120" s="866"/>
      <c r="BI120" s="866"/>
      <c r="BJ120" s="866"/>
      <c r="BK120" s="866"/>
      <c r="BL120" s="866"/>
      <c r="BM120" s="866"/>
      <c r="BN120" s="866"/>
      <c r="BO120" s="866"/>
      <c r="BP120" s="867"/>
      <c r="BQ120" s="922">
        <v>3853410</v>
      </c>
      <c r="BR120" s="903"/>
      <c r="BS120" s="903"/>
      <c r="BT120" s="903"/>
      <c r="BU120" s="903"/>
      <c r="BV120" s="903">
        <v>4307810</v>
      </c>
      <c r="BW120" s="903"/>
      <c r="BX120" s="903"/>
      <c r="BY120" s="903"/>
      <c r="BZ120" s="903"/>
      <c r="CA120" s="903">
        <v>4645050</v>
      </c>
      <c r="CB120" s="903"/>
      <c r="CC120" s="903"/>
      <c r="CD120" s="903"/>
      <c r="CE120" s="903"/>
      <c r="CF120" s="927">
        <v>84.5</v>
      </c>
      <c r="CG120" s="928"/>
      <c r="CH120" s="928"/>
      <c r="CI120" s="928"/>
      <c r="CJ120" s="928"/>
      <c r="CK120" s="929" t="s">
        <v>455</v>
      </c>
      <c r="CL120" s="913"/>
      <c r="CM120" s="913"/>
      <c r="CN120" s="913"/>
      <c r="CO120" s="914"/>
      <c r="CP120" s="933" t="s">
        <v>399</v>
      </c>
      <c r="CQ120" s="934"/>
      <c r="CR120" s="934"/>
      <c r="CS120" s="934"/>
      <c r="CT120" s="934"/>
      <c r="CU120" s="934"/>
      <c r="CV120" s="934"/>
      <c r="CW120" s="934"/>
      <c r="CX120" s="934"/>
      <c r="CY120" s="934"/>
      <c r="CZ120" s="934"/>
      <c r="DA120" s="934"/>
      <c r="DB120" s="934"/>
      <c r="DC120" s="934"/>
      <c r="DD120" s="934"/>
      <c r="DE120" s="934"/>
      <c r="DF120" s="935"/>
      <c r="DG120" s="922">
        <v>3726060</v>
      </c>
      <c r="DH120" s="903"/>
      <c r="DI120" s="903"/>
      <c r="DJ120" s="903"/>
      <c r="DK120" s="903"/>
      <c r="DL120" s="903">
        <v>3557711</v>
      </c>
      <c r="DM120" s="903"/>
      <c r="DN120" s="903"/>
      <c r="DO120" s="903"/>
      <c r="DP120" s="903"/>
      <c r="DQ120" s="903">
        <v>3373040</v>
      </c>
      <c r="DR120" s="903"/>
      <c r="DS120" s="903"/>
      <c r="DT120" s="903"/>
      <c r="DU120" s="903"/>
      <c r="DV120" s="904">
        <v>61.3</v>
      </c>
      <c r="DW120" s="904"/>
      <c r="DX120" s="904"/>
      <c r="DY120" s="904"/>
      <c r="DZ120" s="905"/>
    </row>
    <row r="121" spans="1:130" s="226" customFormat="1" ht="26.25" customHeight="1">
      <c r="A121" s="878"/>
      <c r="B121" s="879"/>
      <c r="C121" s="924" t="s">
        <v>456</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121</v>
      </c>
      <c r="AB121" s="838"/>
      <c r="AC121" s="838"/>
      <c r="AD121" s="838"/>
      <c r="AE121" s="839"/>
      <c r="AF121" s="840" t="s">
        <v>121</v>
      </c>
      <c r="AG121" s="838"/>
      <c r="AH121" s="838"/>
      <c r="AI121" s="838"/>
      <c r="AJ121" s="839"/>
      <c r="AK121" s="840" t="s">
        <v>121</v>
      </c>
      <c r="AL121" s="838"/>
      <c r="AM121" s="838"/>
      <c r="AN121" s="838"/>
      <c r="AO121" s="839"/>
      <c r="AP121" s="885" t="s">
        <v>121</v>
      </c>
      <c r="AQ121" s="886"/>
      <c r="AR121" s="886"/>
      <c r="AS121" s="886"/>
      <c r="AT121" s="887"/>
      <c r="AU121" s="947"/>
      <c r="AV121" s="948"/>
      <c r="AW121" s="948"/>
      <c r="AX121" s="948"/>
      <c r="AY121" s="949"/>
      <c r="AZ121" s="873" t="s">
        <v>457</v>
      </c>
      <c r="BA121" s="808"/>
      <c r="BB121" s="808"/>
      <c r="BC121" s="808"/>
      <c r="BD121" s="808"/>
      <c r="BE121" s="808"/>
      <c r="BF121" s="808"/>
      <c r="BG121" s="808"/>
      <c r="BH121" s="808"/>
      <c r="BI121" s="808"/>
      <c r="BJ121" s="808"/>
      <c r="BK121" s="808"/>
      <c r="BL121" s="808"/>
      <c r="BM121" s="808"/>
      <c r="BN121" s="808"/>
      <c r="BO121" s="808"/>
      <c r="BP121" s="809"/>
      <c r="BQ121" s="874">
        <v>187513</v>
      </c>
      <c r="BR121" s="875"/>
      <c r="BS121" s="875"/>
      <c r="BT121" s="875"/>
      <c r="BU121" s="875"/>
      <c r="BV121" s="875">
        <v>192026</v>
      </c>
      <c r="BW121" s="875"/>
      <c r="BX121" s="875"/>
      <c r="BY121" s="875"/>
      <c r="BZ121" s="875"/>
      <c r="CA121" s="875">
        <v>177173</v>
      </c>
      <c r="CB121" s="875"/>
      <c r="CC121" s="875"/>
      <c r="CD121" s="875"/>
      <c r="CE121" s="875"/>
      <c r="CF121" s="936">
        <v>3.2</v>
      </c>
      <c r="CG121" s="937"/>
      <c r="CH121" s="937"/>
      <c r="CI121" s="937"/>
      <c r="CJ121" s="937"/>
      <c r="CK121" s="930"/>
      <c r="CL121" s="916"/>
      <c r="CM121" s="916"/>
      <c r="CN121" s="916"/>
      <c r="CO121" s="917"/>
      <c r="CP121" s="896" t="s">
        <v>397</v>
      </c>
      <c r="CQ121" s="897"/>
      <c r="CR121" s="897"/>
      <c r="CS121" s="897"/>
      <c r="CT121" s="897"/>
      <c r="CU121" s="897"/>
      <c r="CV121" s="897"/>
      <c r="CW121" s="897"/>
      <c r="CX121" s="897"/>
      <c r="CY121" s="897"/>
      <c r="CZ121" s="897"/>
      <c r="DA121" s="897"/>
      <c r="DB121" s="897"/>
      <c r="DC121" s="897"/>
      <c r="DD121" s="897"/>
      <c r="DE121" s="897"/>
      <c r="DF121" s="898"/>
      <c r="DG121" s="874">
        <v>1965402</v>
      </c>
      <c r="DH121" s="875"/>
      <c r="DI121" s="875"/>
      <c r="DJ121" s="875"/>
      <c r="DK121" s="875"/>
      <c r="DL121" s="875">
        <v>1835720</v>
      </c>
      <c r="DM121" s="875"/>
      <c r="DN121" s="875"/>
      <c r="DO121" s="875"/>
      <c r="DP121" s="875"/>
      <c r="DQ121" s="875">
        <v>1771923</v>
      </c>
      <c r="DR121" s="875"/>
      <c r="DS121" s="875"/>
      <c r="DT121" s="875"/>
      <c r="DU121" s="875"/>
      <c r="DV121" s="852">
        <v>32.200000000000003</v>
      </c>
      <c r="DW121" s="852"/>
      <c r="DX121" s="852"/>
      <c r="DY121" s="852"/>
      <c r="DZ121" s="853"/>
    </row>
    <row r="122" spans="1:130" s="226" customFormat="1" ht="26.25" customHeight="1">
      <c r="A122" s="878"/>
      <c r="B122" s="879"/>
      <c r="C122" s="882" t="s">
        <v>439</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121</v>
      </c>
      <c r="AB122" s="838"/>
      <c r="AC122" s="838"/>
      <c r="AD122" s="838"/>
      <c r="AE122" s="839"/>
      <c r="AF122" s="840" t="s">
        <v>121</v>
      </c>
      <c r="AG122" s="838"/>
      <c r="AH122" s="838"/>
      <c r="AI122" s="838"/>
      <c r="AJ122" s="839"/>
      <c r="AK122" s="840" t="s">
        <v>121</v>
      </c>
      <c r="AL122" s="838"/>
      <c r="AM122" s="838"/>
      <c r="AN122" s="838"/>
      <c r="AO122" s="839"/>
      <c r="AP122" s="885" t="s">
        <v>121</v>
      </c>
      <c r="AQ122" s="886"/>
      <c r="AR122" s="886"/>
      <c r="AS122" s="886"/>
      <c r="AT122" s="887"/>
      <c r="AU122" s="947"/>
      <c r="AV122" s="948"/>
      <c r="AW122" s="948"/>
      <c r="AX122" s="948"/>
      <c r="AY122" s="949"/>
      <c r="AZ122" s="940" t="s">
        <v>458</v>
      </c>
      <c r="BA122" s="941"/>
      <c r="BB122" s="941"/>
      <c r="BC122" s="941"/>
      <c r="BD122" s="941"/>
      <c r="BE122" s="941"/>
      <c r="BF122" s="941"/>
      <c r="BG122" s="941"/>
      <c r="BH122" s="941"/>
      <c r="BI122" s="941"/>
      <c r="BJ122" s="941"/>
      <c r="BK122" s="941"/>
      <c r="BL122" s="941"/>
      <c r="BM122" s="941"/>
      <c r="BN122" s="941"/>
      <c r="BO122" s="941"/>
      <c r="BP122" s="942"/>
      <c r="BQ122" s="943">
        <v>14184797</v>
      </c>
      <c r="BR122" s="906"/>
      <c r="BS122" s="906"/>
      <c r="BT122" s="906"/>
      <c r="BU122" s="906"/>
      <c r="BV122" s="906">
        <v>13984651</v>
      </c>
      <c r="BW122" s="906"/>
      <c r="BX122" s="906"/>
      <c r="BY122" s="906"/>
      <c r="BZ122" s="906"/>
      <c r="CA122" s="906">
        <v>13347458</v>
      </c>
      <c r="CB122" s="906"/>
      <c r="CC122" s="906"/>
      <c r="CD122" s="906"/>
      <c r="CE122" s="906"/>
      <c r="CF122" s="907">
        <v>242.7</v>
      </c>
      <c r="CG122" s="908"/>
      <c r="CH122" s="908"/>
      <c r="CI122" s="908"/>
      <c r="CJ122" s="908"/>
      <c r="CK122" s="930"/>
      <c r="CL122" s="916"/>
      <c r="CM122" s="916"/>
      <c r="CN122" s="916"/>
      <c r="CO122" s="917"/>
      <c r="CP122" s="896" t="s">
        <v>459</v>
      </c>
      <c r="CQ122" s="897"/>
      <c r="CR122" s="897"/>
      <c r="CS122" s="897"/>
      <c r="CT122" s="897"/>
      <c r="CU122" s="897"/>
      <c r="CV122" s="897"/>
      <c r="CW122" s="897"/>
      <c r="CX122" s="897"/>
      <c r="CY122" s="897"/>
      <c r="CZ122" s="897"/>
      <c r="DA122" s="897"/>
      <c r="DB122" s="897"/>
      <c r="DC122" s="897"/>
      <c r="DD122" s="897"/>
      <c r="DE122" s="897"/>
      <c r="DF122" s="898"/>
      <c r="DG122" s="874">
        <v>632712</v>
      </c>
      <c r="DH122" s="875"/>
      <c r="DI122" s="875"/>
      <c r="DJ122" s="875"/>
      <c r="DK122" s="875"/>
      <c r="DL122" s="875">
        <v>537060</v>
      </c>
      <c r="DM122" s="875"/>
      <c r="DN122" s="875"/>
      <c r="DO122" s="875"/>
      <c r="DP122" s="875"/>
      <c r="DQ122" s="875">
        <v>473243</v>
      </c>
      <c r="DR122" s="875"/>
      <c r="DS122" s="875"/>
      <c r="DT122" s="875"/>
      <c r="DU122" s="875"/>
      <c r="DV122" s="852">
        <v>8.6</v>
      </c>
      <c r="DW122" s="852"/>
      <c r="DX122" s="852"/>
      <c r="DY122" s="852"/>
      <c r="DZ122" s="853"/>
    </row>
    <row r="123" spans="1:130" s="226" customFormat="1" ht="26.25" customHeight="1">
      <c r="A123" s="878"/>
      <c r="B123" s="879"/>
      <c r="C123" s="882" t="s">
        <v>445</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121</v>
      </c>
      <c r="AB123" s="838"/>
      <c r="AC123" s="838"/>
      <c r="AD123" s="838"/>
      <c r="AE123" s="839"/>
      <c r="AF123" s="840" t="s">
        <v>121</v>
      </c>
      <c r="AG123" s="838"/>
      <c r="AH123" s="838"/>
      <c r="AI123" s="838"/>
      <c r="AJ123" s="839"/>
      <c r="AK123" s="840" t="s">
        <v>121</v>
      </c>
      <c r="AL123" s="838"/>
      <c r="AM123" s="838"/>
      <c r="AN123" s="838"/>
      <c r="AO123" s="839"/>
      <c r="AP123" s="885" t="s">
        <v>121</v>
      </c>
      <c r="AQ123" s="886"/>
      <c r="AR123" s="886"/>
      <c r="AS123" s="886"/>
      <c r="AT123" s="887"/>
      <c r="AU123" s="950"/>
      <c r="AV123" s="951"/>
      <c r="AW123" s="951"/>
      <c r="AX123" s="951"/>
      <c r="AY123" s="951"/>
      <c r="AZ123" s="257" t="s">
        <v>178</v>
      </c>
      <c r="BA123" s="257"/>
      <c r="BB123" s="257"/>
      <c r="BC123" s="257"/>
      <c r="BD123" s="257"/>
      <c r="BE123" s="257"/>
      <c r="BF123" s="257"/>
      <c r="BG123" s="257"/>
      <c r="BH123" s="257"/>
      <c r="BI123" s="257"/>
      <c r="BJ123" s="257"/>
      <c r="BK123" s="257"/>
      <c r="BL123" s="257"/>
      <c r="BM123" s="257"/>
      <c r="BN123" s="257"/>
      <c r="BO123" s="938" t="s">
        <v>460</v>
      </c>
      <c r="BP123" s="939"/>
      <c r="BQ123" s="893">
        <v>18225720</v>
      </c>
      <c r="BR123" s="894"/>
      <c r="BS123" s="894"/>
      <c r="BT123" s="894"/>
      <c r="BU123" s="894"/>
      <c r="BV123" s="894">
        <v>18484487</v>
      </c>
      <c r="BW123" s="894"/>
      <c r="BX123" s="894"/>
      <c r="BY123" s="894"/>
      <c r="BZ123" s="894"/>
      <c r="CA123" s="894">
        <v>18169681</v>
      </c>
      <c r="CB123" s="894"/>
      <c r="CC123" s="894"/>
      <c r="CD123" s="894"/>
      <c r="CE123" s="894"/>
      <c r="CF123" s="804"/>
      <c r="CG123" s="805"/>
      <c r="CH123" s="805"/>
      <c r="CI123" s="805"/>
      <c r="CJ123" s="895"/>
      <c r="CK123" s="930"/>
      <c r="CL123" s="916"/>
      <c r="CM123" s="916"/>
      <c r="CN123" s="916"/>
      <c r="CO123" s="917"/>
      <c r="CP123" s="896" t="s">
        <v>393</v>
      </c>
      <c r="CQ123" s="897"/>
      <c r="CR123" s="897"/>
      <c r="CS123" s="897"/>
      <c r="CT123" s="897"/>
      <c r="CU123" s="897"/>
      <c r="CV123" s="897"/>
      <c r="CW123" s="897"/>
      <c r="CX123" s="897"/>
      <c r="CY123" s="897"/>
      <c r="CZ123" s="897"/>
      <c r="DA123" s="897"/>
      <c r="DB123" s="897"/>
      <c r="DC123" s="897"/>
      <c r="DD123" s="897"/>
      <c r="DE123" s="897"/>
      <c r="DF123" s="898"/>
      <c r="DG123" s="837" t="s">
        <v>121</v>
      </c>
      <c r="DH123" s="838"/>
      <c r="DI123" s="838"/>
      <c r="DJ123" s="838"/>
      <c r="DK123" s="839"/>
      <c r="DL123" s="840" t="s">
        <v>121</v>
      </c>
      <c r="DM123" s="838"/>
      <c r="DN123" s="838"/>
      <c r="DO123" s="838"/>
      <c r="DP123" s="839"/>
      <c r="DQ123" s="840" t="s">
        <v>121</v>
      </c>
      <c r="DR123" s="838"/>
      <c r="DS123" s="838"/>
      <c r="DT123" s="838"/>
      <c r="DU123" s="839"/>
      <c r="DV123" s="885" t="s">
        <v>121</v>
      </c>
      <c r="DW123" s="886"/>
      <c r="DX123" s="886"/>
      <c r="DY123" s="886"/>
      <c r="DZ123" s="887"/>
    </row>
    <row r="124" spans="1:130" s="226" customFormat="1" ht="26.25" customHeight="1" thickBot="1">
      <c r="A124" s="878"/>
      <c r="B124" s="879"/>
      <c r="C124" s="882" t="s">
        <v>448</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121</v>
      </c>
      <c r="AB124" s="838"/>
      <c r="AC124" s="838"/>
      <c r="AD124" s="838"/>
      <c r="AE124" s="839"/>
      <c r="AF124" s="840" t="s">
        <v>121</v>
      </c>
      <c r="AG124" s="838"/>
      <c r="AH124" s="838"/>
      <c r="AI124" s="838"/>
      <c r="AJ124" s="839"/>
      <c r="AK124" s="840" t="s">
        <v>121</v>
      </c>
      <c r="AL124" s="838"/>
      <c r="AM124" s="838"/>
      <c r="AN124" s="838"/>
      <c r="AO124" s="839"/>
      <c r="AP124" s="885" t="s">
        <v>121</v>
      </c>
      <c r="AQ124" s="886"/>
      <c r="AR124" s="886"/>
      <c r="AS124" s="886"/>
      <c r="AT124" s="887"/>
      <c r="AU124" s="888" t="s">
        <v>461</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24.9</v>
      </c>
      <c r="BR124" s="892"/>
      <c r="BS124" s="892"/>
      <c r="BT124" s="892"/>
      <c r="BU124" s="892"/>
      <c r="BV124" s="892">
        <v>12.1</v>
      </c>
      <c r="BW124" s="892"/>
      <c r="BX124" s="892"/>
      <c r="BY124" s="892"/>
      <c r="BZ124" s="892"/>
      <c r="CA124" s="892">
        <v>8.9</v>
      </c>
      <c r="CB124" s="892"/>
      <c r="CC124" s="892"/>
      <c r="CD124" s="892"/>
      <c r="CE124" s="892"/>
      <c r="CF124" s="782"/>
      <c r="CG124" s="783"/>
      <c r="CH124" s="783"/>
      <c r="CI124" s="783"/>
      <c r="CJ124" s="923"/>
      <c r="CK124" s="931"/>
      <c r="CL124" s="931"/>
      <c r="CM124" s="931"/>
      <c r="CN124" s="931"/>
      <c r="CO124" s="932"/>
      <c r="CP124" s="896" t="s">
        <v>462</v>
      </c>
      <c r="CQ124" s="897"/>
      <c r="CR124" s="897"/>
      <c r="CS124" s="897"/>
      <c r="CT124" s="897"/>
      <c r="CU124" s="897"/>
      <c r="CV124" s="897"/>
      <c r="CW124" s="897"/>
      <c r="CX124" s="897"/>
      <c r="CY124" s="897"/>
      <c r="CZ124" s="897"/>
      <c r="DA124" s="897"/>
      <c r="DB124" s="897"/>
      <c r="DC124" s="897"/>
      <c r="DD124" s="897"/>
      <c r="DE124" s="897"/>
      <c r="DF124" s="898"/>
      <c r="DG124" s="820">
        <v>76997</v>
      </c>
      <c r="DH124" s="821"/>
      <c r="DI124" s="821"/>
      <c r="DJ124" s="821"/>
      <c r="DK124" s="822"/>
      <c r="DL124" s="823" t="s">
        <v>121</v>
      </c>
      <c r="DM124" s="821"/>
      <c r="DN124" s="821"/>
      <c r="DO124" s="821"/>
      <c r="DP124" s="822"/>
      <c r="DQ124" s="823" t="s">
        <v>121</v>
      </c>
      <c r="DR124" s="821"/>
      <c r="DS124" s="821"/>
      <c r="DT124" s="821"/>
      <c r="DU124" s="822"/>
      <c r="DV124" s="909" t="s">
        <v>121</v>
      </c>
      <c r="DW124" s="910"/>
      <c r="DX124" s="910"/>
      <c r="DY124" s="910"/>
      <c r="DZ124" s="911"/>
    </row>
    <row r="125" spans="1:130" s="226" customFormat="1" ht="26.25" customHeight="1">
      <c r="A125" s="878"/>
      <c r="B125" s="879"/>
      <c r="C125" s="882" t="s">
        <v>450</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121</v>
      </c>
      <c r="AB125" s="838"/>
      <c r="AC125" s="838"/>
      <c r="AD125" s="838"/>
      <c r="AE125" s="839"/>
      <c r="AF125" s="840" t="s">
        <v>121</v>
      </c>
      <c r="AG125" s="838"/>
      <c r="AH125" s="838"/>
      <c r="AI125" s="838"/>
      <c r="AJ125" s="839"/>
      <c r="AK125" s="840" t="s">
        <v>121</v>
      </c>
      <c r="AL125" s="838"/>
      <c r="AM125" s="838"/>
      <c r="AN125" s="838"/>
      <c r="AO125" s="839"/>
      <c r="AP125" s="885" t="s">
        <v>121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463</v>
      </c>
      <c r="CL125" s="913"/>
      <c r="CM125" s="913"/>
      <c r="CN125" s="913"/>
      <c r="CO125" s="914"/>
      <c r="CP125" s="921" t="s">
        <v>464</v>
      </c>
      <c r="CQ125" s="866"/>
      <c r="CR125" s="866"/>
      <c r="CS125" s="866"/>
      <c r="CT125" s="866"/>
      <c r="CU125" s="866"/>
      <c r="CV125" s="866"/>
      <c r="CW125" s="866"/>
      <c r="CX125" s="866"/>
      <c r="CY125" s="866"/>
      <c r="CZ125" s="866"/>
      <c r="DA125" s="866"/>
      <c r="DB125" s="866"/>
      <c r="DC125" s="866"/>
      <c r="DD125" s="866"/>
      <c r="DE125" s="866"/>
      <c r="DF125" s="867"/>
      <c r="DG125" s="922" t="s">
        <v>121</v>
      </c>
      <c r="DH125" s="903"/>
      <c r="DI125" s="903"/>
      <c r="DJ125" s="903"/>
      <c r="DK125" s="903"/>
      <c r="DL125" s="903" t="s">
        <v>121</v>
      </c>
      <c r="DM125" s="903"/>
      <c r="DN125" s="903"/>
      <c r="DO125" s="903"/>
      <c r="DP125" s="903"/>
      <c r="DQ125" s="903" t="s">
        <v>121</v>
      </c>
      <c r="DR125" s="903"/>
      <c r="DS125" s="903"/>
      <c r="DT125" s="903"/>
      <c r="DU125" s="903"/>
      <c r="DV125" s="904" t="s">
        <v>121</v>
      </c>
      <c r="DW125" s="904"/>
      <c r="DX125" s="904"/>
      <c r="DY125" s="904"/>
      <c r="DZ125" s="905"/>
    </row>
    <row r="126" spans="1:130" s="226" customFormat="1" ht="26.25" customHeight="1" thickBot="1">
      <c r="A126" s="878"/>
      <c r="B126" s="879"/>
      <c r="C126" s="882" t="s">
        <v>452</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121</v>
      </c>
      <c r="AB126" s="838"/>
      <c r="AC126" s="838"/>
      <c r="AD126" s="838"/>
      <c r="AE126" s="839"/>
      <c r="AF126" s="840" t="s">
        <v>121</v>
      </c>
      <c r="AG126" s="838"/>
      <c r="AH126" s="838"/>
      <c r="AI126" s="838"/>
      <c r="AJ126" s="839"/>
      <c r="AK126" s="840" t="s">
        <v>121</v>
      </c>
      <c r="AL126" s="838"/>
      <c r="AM126" s="838"/>
      <c r="AN126" s="838"/>
      <c r="AO126" s="839"/>
      <c r="AP126" s="885" t="s">
        <v>121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465</v>
      </c>
      <c r="CQ126" s="808"/>
      <c r="CR126" s="808"/>
      <c r="CS126" s="808"/>
      <c r="CT126" s="808"/>
      <c r="CU126" s="808"/>
      <c r="CV126" s="808"/>
      <c r="CW126" s="808"/>
      <c r="CX126" s="808"/>
      <c r="CY126" s="808"/>
      <c r="CZ126" s="808"/>
      <c r="DA126" s="808"/>
      <c r="DB126" s="808"/>
      <c r="DC126" s="808"/>
      <c r="DD126" s="808"/>
      <c r="DE126" s="808"/>
      <c r="DF126" s="809"/>
      <c r="DG126" s="874" t="s">
        <v>121</v>
      </c>
      <c r="DH126" s="875"/>
      <c r="DI126" s="875"/>
      <c r="DJ126" s="875"/>
      <c r="DK126" s="875"/>
      <c r="DL126" s="875" t="s">
        <v>121</v>
      </c>
      <c r="DM126" s="875"/>
      <c r="DN126" s="875"/>
      <c r="DO126" s="875"/>
      <c r="DP126" s="875"/>
      <c r="DQ126" s="875" t="s">
        <v>121</v>
      </c>
      <c r="DR126" s="875"/>
      <c r="DS126" s="875"/>
      <c r="DT126" s="875"/>
      <c r="DU126" s="875"/>
      <c r="DV126" s="852" t="s">
        <v>121</v>
      </c>
      <c r="DW126" s="852"/>
      <c r="DX126" s="852"/>
      <c r="DY126" s="852"/>
      <c r="DZ126" s="853"/>
    </row>
    <row r="127" spans="1:130" s="226" customFormat="1" ht="26.25" customHeight="1">
      <c r="A127" s="880"/>
      <c r="B127" s="881"/>
      <c r="C127" s="899" t="s">
        <v>466</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326</v>
      </c>
      <c r="AB127" s="838"/>
      <c r="AC127" s="838"/>
      <c r="AD127" s="838"/>
      <c r="AE127" s="839"/>
      <c r="AF127" s="840">
        <v>242</v>
      </c>
      <c r="AG127" s="838"/>
      <c r="AH127" s="838"/>
      <c r="AI127" s="838"/>
      <c r="AJ127" s="839"/>
      <c r="AK127" s="840">
        <v>187</v>
      </c>
      <c r="AL127" s="838"/>
      <c r="AM127" s="838"/>
      <c r="AN127" s="838"/>
      <c r="AO127" s="839"/>
      <c r="AP127" s="885">
        <v>0</v>
      </c>
      <c r="AQ127" s="886"/>
      <c r="AR127" s="886"/>
      <c r="AS127" s="886"/>
      <c r="AT127" s="887"/>
      <c r="AU127" s="262"/>
      <c r="AV127" s="262"/>
      <c r="AW127" s="262"/>
      <c r="AX127" s="902" t="s">
        <v>467</v>
      </c>
      <c r="AY127" s="870"/>
      <c r="AZ127" s="870"/>
      <c r="BA127" s="870"/>
      <c r="BB127" s="870"/>
      <c r="BC127" s="870"/>
      <c r="BD127" s="870"/>
      <c r="BE127" s="871"/>
      <c r="BF127" s="869" t="s">
        <v>468</v>
      </c>
      <c r="BG127" s="870"/>
      <c r="BH127" s="870"/>
      <c r="BI127" s="870"/>
      <c r="BJ127" s="870"/>
      <c r="BK127" s="870"/>
      <c r="BL127" s="871"/>
      <c r="BM127" s="869" t="s">
        <v>469</v>
      </c>
      <c r="BN127" s="870"/>
      <c r="BO127" s="870"/>
      <c r="BP127" s="870"/>
      <c r="BQ127" s="870"/>
      <c r="BR127" s="870"/>
      <c r="BS127" s="871"/>
      <c r="BT127" s="869" t="s">
        <v>470</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471</v>
      </c>
      <c r="CQ127" s="808"/>
      <c r="CR127" s="808"/>
      <c r="CS127" s="808"/>
      <c r="CT127" s="808"/>
      <c r="CU127" s="808"/>
      <c r="CV127" s="808"/>
      <c r="CW127" s="808"/>
      <c r="CX127" s="808"/>
      <c r="CY127" s="808"/>
      <c r="CZ127" s="808"/>
      <c r="DA127" s="808"/>
      <c r="DB127" s="808"/>
      <c r="DC127" s="808"/>
      <c r="DD127" s="808"/>
      <c r="DE127" s="808"/>
      <c r="DF127" s="809"/>
      <c r="DG127" s="874" t="s">
        <v>426</v>
      </c>
      <c r="DH127" s="875"/>
      <c r="DI127" s="875"/>
      <c r="DJ127" s="875"/>
      <c r="DK127" s="875"/>
      <c r="DL127" s="875" t="s">
        <v>121</v>
      </c>
      <c r="DM127" s="875"/>
      <c r="DN127" s="875"/>
      <c r="DO127" s="875"/>
      <c r="DP127" s="875"/>
      <c r="DQ127" s="875" t="s">
        <v>121</v>
      </c>
      <c r="DR127" s="875"/>
      <c r="DS127" s="875"/>
      <c r="DT127" s="875"/>
      <c r="DU127" s="875"/>
      <c r="DV127" s="852" t="s">
        <v>121</v>
      </c>
      <c r="DW127" s="852"/>
      <c r="DX127" s="852"/>
      <c r="DY127" s="852"/>
      <c r="DZ127" s="853"/>
    </row>
    <row r="128" spans="1:130" s="226" customFormat="1" ht="26.25" customHeight="1" thickBot="1">
      <c r="A128" s="854" t="s">
        <v>472</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473</v>
      </c>
      <c r="X128" s="856"/>
      <c r="Y128" s="856"/>
      <c r="Z128" s="857"/>
      <c r="AA128" s="858">
        <v>46317</v>
      </c>
      <c r="AB128" s="859"/>
      <c r="AC128" s="859"/>
      <c r="AD128" s="859"/>
      <c r="AE128" s="860"/>
      <c r="AF128" s="861">
        <v>47111</v>
      </c>
      <c r="AG128" s="859"/>
      <c r="AH128" s="859"/>
      <c r="AI128" s="859"/>
      <c r="AJ128" s="860"/>
      <c r="AK128" s="861">
        <v>48407</v>
      </c>
      <c r="AL128" s="859"/>
      <c r="AM128" s="859"/>
      <c r="AN128" s="859"/>
      <c r="AO128" s="860"/>
      <c r="AP128" s="862"/>
      <c r="AQ128" s="863"/>
      <c r="AR128" s="863"/>
      <c r="AS128" s="863"/>
      <c r="AT128" s="864"/>
      <c r="AU128" s="262"/>
      <c r="AV128" s="262"/>
      <c r="AW128" s="262"/>
      <c r="AX128" s="865" t="s">
        <v>474</v>
      </c>
      <c r="AY128" s="866"/>
      <c r="AZ128" s="866"/>
      <c r="BA128" s="866"/>
      <c r="BB128" s="866"/>
      <c r="BC128" s="866"/>
      <c r="BD128" s="866"/>
      <c r="BE128" s="867"/>
      <c r="BF128" s="844" t="s">
        <v>426</v>
      </c>
      <c r="BG128" s="845"/>
      <c r="BH128" s="845"/>
      <c r="BI128" s="845"/>
      <c r="BJ128" s="845"/>
      <c r="BK128" s="845"/>
      <c r="BL128" s="868"/>
      <c r="BM128" s="844">
        <v>14.07</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475</v>
      </c>
      <c r="CQ128" s="786"/>
      <c r="CR128" s="786"/>
      <c r="CS128" s="786"/>
      <c r="CT128" s="786"/>
      <c r="CU128" s="786"/>
      <c r="CV128" s="786"/>
      <c r="CW128" s="786"/>
      <c r="CX128" s="786"/>
      <c r="CY128" s="786"/>
      <c r="CZ128" s="786"/>
      <c r="DA128" s="786"/>
      <c r="DB128" s="786"/>
      <c r="DC128" s="786"/>
      <c r="DD128" s="786"/>
      <c r="DE128" s="786"/>
      <c r="DF128" s="787"/>
      <c r="DG128" s="848">
        <v>100</v>
      </c>
      <c r="DH128" s="849"/>
      <c r="DI128" s="849"/>
      <c r="DJ128" s="849"/>
      <c r="DK128" s="849"/>
      <c r="DL128" s="849">
        <v>16</v>
      </c>
      <c r="DM128" s="849"/>
      <c r="DN128" s="849"/>
      <c r="DO128" s="849"/>
      <c r="DP128" s="849"/>
      <c r="DQ128" s="849">
        <v>12</v>
      </c>
      <c r="DR128" s="849"/>
      <c r="DS128" s="849"/>
      <c r="DT128" s="849"/>
      <c r="DU128" s="849"/>
      <c r="DV128" s="850">
        <v>0</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476</v>
      </c>
      <c r="X129" s="835"/>
      <c r="Y129" s="835"/>
      <c r="Z129" s="836"/>
      <c r="AA129" s="837">
        <v>7112181</v>
      </c>
      <c r="AB129" s="838"/>
      <c r="AC129" s="838"/>
      <c r="AD129" s="838"/>
      <c r="AE129" s="839"/>
      <c r="AF129" s="840">
        <v>6978068</v>
      </c>
      <c r="AG129" s="838"/>
      <c r="AH129" s="838"/>
      <c r="AI129" s="838"/>
      <c r="AJ129" s="839"/>
      <c r="AK129" s="840">
        <v>6921299</v>
      </c>
      <c r="AL129" s="838"/>
      <c r="AM129" s="838"/>
      <c r="AN129" s="838"/>
      <c r="AO129" s="839"/>
      <c r="AP129" s="841"/>
      <c r="AQ129" s="842"/>
      <c r="AR129" s="842"/>
      <c r="AS129" s="842"/>
      <c r="AT129" s="843"/>
      <c r="AU129" s="264"/>
      <c r="AV129" s="264"/>
      <c r="AW129" s="264"/>
      <c r="AX129" s="807" t="s">
        <v>477</v>
      </c>
      <c r="AY129" s="808"/>
      <c r="AZ129" s="808"/>
      <c r="BA129" s="808"/>
      <c r="BB129" s="808"/>
      <c r="BC129" s="808"/>
      <c r="BD129" s="808"/>
      <c r="BE129" s="809"/>
      <c r="BF129" s="827" t="s">
        <v>121</v>
      </c>
      <c r="BG129" s="828"/>
      <c r="BH129" s="828"/>
      <c r="BI129" s="828"/>
      <c r="BJ129" s="828"/>
      <c r="BK129" s="828"/>
      <c r="BL129" s="829"/>
      <c r="BM129" s="827">
        <v>19.07</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478</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479</v>
      </c>
      <c r="X130" s="835"/>
      <c r="Y130" s="835"/>
      <c r="Z130" s="836"/>
      <c r="AA130" s="837">
        <v>1446742</v>
      </c>
      <c r="AB130" s="838"/>
      <c r="AC130" s="838"/>
      <c r="AD130" s="838"/>
      <c r="AE130" s="839"/>
      <c r="AF130" s="840">
        <v>1433623</v>
      </c>
      <c r="AG130" s="838"/>
      <c r="AH130" s="838"/>
      <c r="AI130" s="838"/>
      <c r="AJ130" s="839"/>
      <c r="AK130" s="840">
        <v>1422740</v>
      </c>
      <c r="AL130" s="838"/>
      <c r="AM130" s="838"/>
      <c r="AN130" s="838"/>
      <c r="AO130" s="839"/>
      <c r="AP130" s="841"/>
      <c r="AQ130" s="842"/>
      <c r="AR130" s="842"/>
      <c r="AS130" s="842"/>
      <c r="AT130" s="843"/>
      <c r="AU130" s="264"/>
      <c r="AV130" s="264"/>
      <c r="AW130" s="264"/>
      <c r="AX130" s="807" t="s">
        <v>480</v>
      </c>
      <c r="AY130" s="808"/>
      <c r="AZ130" s="808"/>
      <c r="BA130" s="808"/>
      <c r="BB130" s="808"/>
      <c r="BC130" s="808"/>
      <c r="BD130" s="808"/>
      <c r="BE130" s="809"/>
      <c r="BF130" s="810">
        <v>8.1999999999999993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481</v>
      </c>
      <c r="X131" s="818"/>
      <c r="Y131" s="818"/>
      <c r="Z131" s="819"/>
      <c r="AA131" s="820">
        <v>5665439</v>
      </c>
      <c r="AB131" s="821"/>
      <c r="AC131" s="821"/>
      <c r="AD131" s="821"/>
      <c r="AE131" s="822"/>
      <c r="AF131" s="823">
        <v>5544445</v>
      </c>
      <c r="AG131" s="821"/>
      <c r="AH131" s="821"/>
      <c r="AI131" s="821"/>
      <c r="AJ131" s="822"/>
      <c r="AK131" s="823">
        <v>5498559</v>
      </c>
      <c r="AL131" s="821"/>
      <c r="AM131" s="821"/>
      <c r="AN131" s="821"/>
      <c r="AO131" s="822"/>
      <c r="AP131" s="824"/>
      <c r="AQ131" s="825"/>
      <c r="AR131" s="825"/>
      <c r="AS131" s="825"/>
      <c r="AT131" s="826"/>
      <c r="AU131" s="264"/>
      <c r="AV131" s="264"/>
      <c r="AW131" s="264"/>
      <c r="AX131" s="785" t="s">
        <v>482</v>
      </c>
      <c r="AY131" s="786"/>
      <c r="AZ131" s="786"/>
      <c r="BA131" s="786"/>
      <c r="BB131" s="786"/>
      <c r="BC131" s="786"/>
      <c r="BD131" s="786"/>
      <c r="BE131" s="787"/>
      <c r="BF131" s="788">
        <v>8.9</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483</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484</v>
      </c>
      <c r="W132" s="798"/>
      <c r="X132" s="798"/>
      <c r="Y132" s="798"/>
      <c r="Z132" s="799"/>
      <c r="AA132" s="800">
        <v>7.4887400609999997</v>
      </c>
      <c r="AB132" s="801"/>
      <c r="AC132" s="801"/>
      <c r="AD132" s="801"/>
      <c r="AE132" s="802"/>
      <c r="AF132" s="803">
        <v>8.6342275920000002</v>
      </c>
      <c r="AG132" s="801"/>
      <c r="AH132" s="801"/>
      <c r="AI132" s="801"/>
      <c r="AJ132" s="802"/>
      <c r="AK132" s="803">
        <v>8.6294427319999993</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485</v>
      </c>
      <c r="W133" s="777"/>
      <c r="X133" s="777"/>
      <c r="Y133" s="777"/>
      <c r="Z133" s="778"/>
      <c r="AA133" s="779">
        <v>8.1999999999999993</v>
      </c>
      <c r="AB133" s="780"/>
      <c r="AC133" s="780"/>
      <c r="AD133" s="780"/>
      <c r="AE133" s="781"/>
      <c r="AF133" s="779">
        <v>7.8</v>
      </c>
      <c r="AG133" s="780"/>
      <c r="AH133" s="780"/>
      <c r="AI133" s="780"/>
      <c r="AJ133" s="781"/>
      <c r="AK133" s="779">
        <v>8.1999999999999993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Hn0/RHScrIug1ZHQv6ifq75fWmC8Xt+ThUDHBdkLdelWQSN8SH3FY1YhqjUKkjmswZ9nosHAwxLqhj5kBKBF/Q==" saltValue="yU+7oxi/5B6o/7jwczlFl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486</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EIh85+sZDbE9Q6Kv/CErI1OHo3GyS81cE7CvQOdNU8L+Lp4XBatWVeWSDuE3J1sH17Lq07E3rm05dSSr37zL3g==" saltValue="aCHsz2jaUDj7HCLTMj+Hcw==" spinCount="100000" sheet="1" objects="1" scenarios="1"/>
  <dataConsolidate/>
  <phoneticPr fontId="2"/>
  <printOptions horizontalCentered="1" verticalCentered="1"/>
  <pageMargins left="0.39370078740157483"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5jFWP6k8O6TI9Dz3XF2/Y7xipIwrZuVQha+UcTMU6KVXhRYDL0ehU85LCV5jeNAsC1HWAwfyULth+ywUfbTHZQ==" saltValue="ycDxD9LPijUdCRqxzh8/Uw==" spinCount="100000" sheet="1" objects="1" scenarios="1"/>
  <dataConsolidate/>
  <phoneticPr fontId="2"/>
  <printOptions horizontalCentered="1" verticalCentered="1"/>
  <pageMargins left="0.59055118110236227"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488</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489</v>
      </c>
      <c r="AP7" s="283"/>
      <c r="AQ7" s="284" t="s">
        <v>490</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491</v>
      </c>
      <c r="AQ8" s="290" t="s">
        <v>492</v>
      </c>
      <c r="AR8" s="291" t="s">
        <v>493</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494</v>
      </c>
      <c r="AL9" s="1207"/>
      <c r="AM9" s="1207"/>
      <c r="AN9" s="1208"/>
      <c r="AO9" s="292">
        <v>1733300</v>
      </c>
      <c r="AP9" s="292">
        <v>99649</v>
      </c>
      <c r="AQ9" s="293">
        <v>81245</v>
      </c>
      <c r="AR9" s="294">
        <v>22.7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495</v>
      </c>
      <c r="AL10" s="1207"/>
      <c r="AM10" s="1207"/>
      <c r="AN10" s="1208"/>
      <c r="AO10" s="295">
        <v>388065</v>
      </c>
      <c r="AP10" s="295">
        <v>22310</v>
      </c>
      <c r="AQ10" s="296">
        <v>9012</v>
      </c>
      <c r="AR10" s="297">
        <v>147.6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496</v>
      </c>
      <c r="AL11" s="1207"/>
      <c r="AM11" s="1207"/>
      <c r="AN11" s="1208"/>
      <c r="AO11" s="295">
        <v>217806</v>
      </c>
      <c r="AP11" s="295">
        <v>12522</v>
      </c>
      <c r="AQ11" s="296">
        <v>11253</v>
      </c>
      <c r="AR11" s="297">
        <v>11.3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497</v>
      </c>
      <c r="AL12" s="1207"/>
      <c r="AM12" s="1207"/>
      <c r="AN12" s="1208"/>
      <c r="AO12" s="295" t="s">
        <v>498</v>
      </c>
      <c r="AP12" s="295" t="s">
        <v>498</v>
      </c>
      <c r="AQ12" s="296">
        <v>1349</v>
      </c>
      <c r="AR12" s="297" t="s">
        <v>498</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499</v>
      </c>
      <c r="AL13" s="1207"/>
      <c r="AM13" s="1207"/>
      <c r="AN13" s="1208"/>
      <c r="AO13" s="295" t="s">
        <v>498</v>
      </c>
      <c r="AP13" s="295" t="s">
        <v>498</v>
      </c>
      <c r="AQ13" s="296" t="s">
        <v>498</v>
      </c>
      <c r="AR13" s="297" t="s">
        <v>498</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500</v>
      </c>
      <c r="AL14" s="1207"/>
      <c r="AM14" s="1207"/>
      <c r="AN14" s="1208"/>
      <c r="AO14" s="295">
        <v>95597</v>
      </c>
      <c r="AP14" s="295">
        <v>5496</v>
      </c>
      <c r="AQ14" s="296">
        <v>5445</v>
      </c>
      <c r="AR14" s="297">
        <v>0.9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501</v>
      </c>
      <c r="AL15" s="1207"/>
      <c r="AM15" s="1207"/>
      <c r="AN15" s="1208"/>
      <c r="AO15" s="295" t="s">
        <v>498</v>
      </c>
      <c r="AP15" s="295" t="s">
        <v>498</v>
      </c>
      <c r="AQ15" s="296">
        <v>2659</v>
      </c>
      <c r="AR15" s="297" t="s">
        <v>498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502</v>
      </c>
      <c r="AL16" s="1210"/>
      <c r="AM16" s="1210"/>
      <c r="AN16" s="1211"/>
      <c r="AO16" s="295">
        <v>-200596</v>
      </c>
      <c r="AP16" s="295">
        <v>-11532</v>
      </c>
      <c r="AQ16" s="296">
        <v>-8172</v>
      </c>
      <c r="AR16" s="297">
        <v>41.1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178</v>
      </c>
      <c r="AL17" s="1210"/>
      <c r="AM17" s="1210"/>
      <c r="AN17" s="1211"/>
      <c r="AO17" s="295">
        <v>2234172</v>
      </c>
      <c r="AP17" s="295">
        <v>128445</v>
      </c>
      <c r="AQ17" s="296">
        <v>102791</v>
      </c>
      <c r="AR17" s="297">
        <v>25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503</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504</v>
      </c>
      <c r="AP20" s="303" t="s">
        <v>505</v>
      </c>
      <c r="AQ20" s="304" t="s">
        <v>506</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507</v>
      </c>
      <c r="AL21" s="1204"/>
      <c r="AM21" s="1204"/>
      <c r="AN21" s="1205"/>
      <c r="AO21" s="307">
        <v>11.56</v>
      </c>
      <c r="AP21" s="308">
        <v>9.44</v>
      </c>
      <c r="AQ21" s="309">
        <v>2.12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508</v>
      </c>
      <c r="AL22" s="1204"/>
      <c r="AM22" s="1204"/>
      <c r="AN22" s="1205"/>
      <c r="AO22" s="312">
        <v>93.7</v>
      </c>
      <c r="AP22" s="313">
        <v>96.6</v>
      </c>
      <c r="AQ22" s="314">
        <v>-2.9</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510</v>
      </c>
      <c r="AO27" s="273"/>
      <c r="AP27" s="273"/>
      <c r="AQ27" s="273"/>
      <c r="AR27" s="273"/>
      <c r="AS27" s="273"/>
      <c r="AT27" s="273"/>
    </row>
    <row r="28" spans="1:46" ht="17.25">
      <c r="A28" s="274" t="s">
        <v>511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512</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489</v>
      </c>
      <c r="AP30" s="283"/>
      <c r="AQ30" s="284" t="s">
        <v>490</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491</v>
      </c>
      <c r="AQ31" s="290" t="s">
        <v>492</v>
      </c>
      <c r="AR31" s="291" t="s">
        <v>493</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513</v>
      </c>
      <c r="AL32" s="1195"/>
      <c r="AM32" s="1195"/>
      <c r="AN32" s="1196"/>
      <c r="AO32" s="322">
        <v>1245183</v>
      </c>
      <c r="AP32" s="322">
        <v>71587</v>
      </c>
      <c r="AQ32" s="323">
        <v>53655</v>
      </c>
      <c r="AR32" s="324">
        <v>33.4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514</v>
      </c>
      <c r="AL33" s="1195"/>
      <c r="AM33" s="1195"/>
      <c r="AN33" s="1196"/>
      <c r="AO33" s="322" t="s">
        <v>498</v>
      </c>
      <c r="AP33" s="322" t="s">
        <v>498</v>
      </c>
      <c r="AQ33" s="323" t="s">
        <v>498</v>
      </c>
      <c r="AR33" s="324" t="s">
        <v>498</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515</v>
      </c>
      <c r="AL34" s="1195"/>
      <c r="AM34" s="1195"/>
      <c r="AN34" s="1196"/>
      <c r="AO34" s="322" t="s">
        <v>498</v>
      </c>
      <c r="AP34" s="322" t="s">
        <v>498</v>
      </c>
      <c r="AQ34" s="323">
        <v>68</v>
      </c>
      <c r="AR34" s="324" t="s">
        <v>498</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516</v>
      </c>
      <c r="AL35" s="1195"/>
      <c r="AM35" s="1195"/>
      <c r="AN35" s="1196"/>
      <c r="AO35" s="322">
        <v>682949</v>
      </c>
      <c r="AP35" s="322">
        <v>39263</v>
      </c>
      <c r="AQ35" s="323">
        <v>21213</v>
      </c>
      <c r="AR35" s="324">
        <v>85.1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517</v>
      </c>
      <c r="AL36" s="1195"/>
      <c r="AM36" s="1195"/>
      <c r="AN36" s="1196"/>
      <c r="AO36" s="322">
        <v>17323</v>
      </c>
      <c r="AP36" s="322">
        <v>996</v>
      </c>
      <c r="AQ36" s="323">
        <v>3939</v>
      </c>
      <c r="AR36" s="324">
        <v>-74.7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518</v>
      </c>
      <c r="AL37" s="1195"/>
      <c r="AM37" s="1195"/>
      <c r="AN37" s="1196"/>
      <c r="AO37" s="322">
        <v>187</v>
      </c>
      <c r="AP37" s="322">
        <v>11</v>
      </c>
      <c r="AQ37" s="323">
        <v>620</v>
      </c>
      <c r="AR37" s="324">
        <v>-98.2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519</v>
      </c>
      <c r="AL38" s="1198"/>
      <c r="AM38" s="1198"/>
      <c r="AN38" s="1199"/>
      <c r="AO38" s="325" t="s">
        <v>498</v>
      </c>
      <c r="AP38" s="325" t="s">
        <v>498</v>
      </c>
      <c r="AQ38" s="326">
        <v>4</v>
      </c>
      <c r="AR38" s="314" t="s">
        <v>498</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520</v>
      </c>
      <c r="AL39" s="1198"/>
      <c r="AM39" s="1198"/>
      <c r="AN39" s="1199"/>
      <c r="AO39" s="322">
        <v>-48407</v>
      </c>
      <c r="AP39" s="322">
        <v>-2783</v>
      </c>
      <c r="AQ39" s="323">
        <v>-2084</v>
      </c>
      <c r="AR39" s="324">
        <v>33.5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521</v>
      </c>
      <c r="AL40" s="1195"/>
      <c r="AM40" s="1195"/>
      <c r="AN40" s="1196"/>
      <c r="AO40" s="322">
        <v>-1422740</v>
      </c>
      <c r="AP40" s="322">
        <v>-81795</v>
      </c>
      <c r="AQ40" s="323">
        <v>-53215</v>
      </c>
      <c r="AR40" s="324">
        <v>53.7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291</v>
      </c>
      <c r="AL41" s="1201"/>
      <c r="AM41" s="1201"/>
      <c r="AN41" s="1202"/>
      <c r="AO41" s="322">
        <v>474495</v>
      </c>
      <c r="AP41" s="322">
        <v>27279</v>
      </c>
      <c r="AQ41" s="323">
        <v>24200</v>
      </c>
      <c r="AR41" s="324">
        <v>12.7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522</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524</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489</v>
      </c>
      <c r="AN49" s="1189" t="s">
        <v>525</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526</v>
      </c>
      <c r="AO50" s="339" t="s">
        <v>527</v>
      </c>
      <c r="AP50" s="340" t="s">
        <v>528</v>
      </c>
      <c r="AQ50" s="341" t="s">
        <v>529</v>
      </c>
      <c r="AR50" s="342" t="s">
        <v>530</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531</v>
      </c>
      <c r="AL51" s="335"/>
      <c r="AM51" s="343">
        <v>1036991</v>
      </c>
      <c r="AN51" s="344">
        <v>56218</v>
      </c>
      <c r="AO51" s="345">
        <v>43.8</v>
      </c>
      <c r="AP51" s="346">
        <v>118124</v>
      </c>
      <c r="AQ51" s="347">
        <v>49.2</v>
      </c>
      <c r="AR51" s="348">
        <v>-5.4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532</v>
      </c>
      <c r="AM52" s="351">
        <v>614651</v>
      </c>
      <c r="AN52" s="352">
        <v>33322</v>
      </c>
      <c r="AO52" s="353">
        <v>46.9</v>
      </c>
      <c r="AP52" s="354">
        <v>54614</v>
      </c>
      <c r="AQ52" s="355">
        <v>35</v>
      </c>
      <c r="AR52" s="356">
        <v>11.9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533</v>
      </c>
      <c r="AL53" s="335"/>
      <c r="AM53" s="343">
        <v>2365264</v>
      </c>
      <c r="AN53" s="344">
        <v>129981</v>
      </c>
      <c r="AO53" s="345">
        <v>131.19999999999999</v>
      </c>
      <c r="AP53" s="346">
        <v>101693</v>
      </c>
      <c r="AQ53" s="347">
        <v>-13.9</v>
      </c>
      <c r="AR53" s="348">
        <v>145.1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532</v>
      </c>
      <c r="AM54" s="351">
        <v>1801529</v>
      </c>
      <c r="AN54" s="352">
        <v>99001</v>
      </c>
      <c r="AO54" s="353">
        <v>197.1</v>
      </c>
      <c r="AP54" s="354">
        <v>51066</v>
      </c>
      <c r="AQ54" s="355">
        <v>-6.5</v>
      </c>
      <c r="AR54" s="356">
        <v>203.6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534</v>
      </c>
      <c r="AL55" s="335"/>
      <c r="AM55" s="343">
        <v>961827</v>
      </c>
      <c r="AN55" s="344">
        <v>53700</v>
      </c>
      <c r="AO55" s="345">
        <v>-58.7</v>
      </c>
      <c r="AP55" s="346">
        <v>96635</v>
      </c>
      <c r="AQ55" s="347">
        <v>-5</v>
      </c>
      <c r="AR55" s="348">
        <v>-53.7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532</v>
      </c>
      <c r="AM56" s="351">
        <v>382766</v>
      </c>
      <c r="AN56" s="352">
        <v>21370</v>
      </c>
      <c r="AO56" s="353">
        <v>-78.400000000000006</v>
      </c>
      <c r="AP56" s="354">
        <v>44408</v>
      </c>
      <c r="AQ56" s="355">
        <v>-13</v>
      </c>
      <c r="AR56" s="356">
        <v>-65.400000000000006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535</v>
      </c>
      <c r="AL57" s="335"/>
      <c r="AM57" s="343">
        <v>1794818</v>
      </c>
      <c r="AN57" s="344">
        <v>101523</v>
      </c>
      <c r="AO57" s="345">
        <v>89.1</v>
      </c>
      <c r="AP57" s="346">
        <v>115123</v>
      </c>
      <c r="AQ57" s="347">
        <v>19.100000000000001</v>
      </c>
      <c r="AR57" s="348">
        <v>70</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532</v>
      </c>
      <c r="AM58" s="351">
        <v>1335423</v>
      </c>
      <c r="AN58" s="352">
        <v>75537</v>
      </c>
      <c r="AO58" s="353">
        <v>253.5</v>
      </c>
      <c r="AP58" s="354">
        <v>46026</v>
      </c>
      <c r="AQ58" s="355">
        <v>3.6</v>
      </c>
      <c r="AR58" s="356">
        <v>249.9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536</v>
      </c>
      <c r="AL59" s="335"/>
      <c r="AM59" s="343">
        <v>1017429</v>
      </c>
      <c r="AN59" s="344">
        <v>58493</v>
      </c>
      <c r="AO59" s="345">
        <v>-42.4</v>
      </c>
      <c r="AP59" s="346">
        <v>98899</v>
      </c>
      <c r="AQ59" s="347">
        <v>-14.1</v>
      </c>
      <c r="AR59" s="348">
        <v>-28.3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532</v>
      </c>
      <c r="AM60" s="351">
        <v>497732</v>
      </c>
      <c r="AN60" s="352">
        <v>28615</v>
      </c>
      <c r="AO60" s="353">
        <v>-62.1</v>
      </c>
      <c r="AP60" s="354">
        <v>43734</v>
      </c>
      <c r="AQ60" s="355">
        <v>-5</v>
      </c>
      <c r="AR60" s="356">
        <v>-57.1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537</v>
      </c>
      <c r="AL61" s="357"/>
      <c r="AM61" s="358">
        <v>1435266</v>
      </c>
      <c r="AN61" s="359">
        <v>79983</v>
      </c>
      <c r="AO61" s="360">
        <v>32.6</v>
      </c>
      <c r="AP61" s="361">
        <v>106095</v>
      </c>
      <c r="AQ61" s="362">
        <v>7.1</v>
      </c>
      <c r="AR61" s="348">
        <v>25.5</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532</v>
      </c>
      <c r="AM62" s="351">
        <v>926420</v>
      </c>
      <c r="AN62" s="352">
        <v>51569</v>
      </c>
      <c r="AO62" s="353">
        <v>71.400000000000006</v>
      </c>
      <c r="AP62" s="354">
        <v>47970</v>
      </c>
      <c r="AQ62" s="355">
        <v>2.8</v>
      </c>
      <c r="AR62" s="356">
        <v>68.599999999999994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IUwoV9YPKnLORxGPSQyPIT+EM2oQWZP90QWYQB0zIuW0TD0TWKCec7aHqTnPGbGS5o7wmpc7UY8yQp3waTL8hQ==" saltValue="R/K/ul/hndc2Tua5Mt1UD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59055118110236227"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539</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BufWAZZEXiBkDo5dCeV5y9YRNY7Wlr4g5W1p4AZ6k6EzDZxPjstwl/0dIDIPCe4W9AkSZWeaHaH4hgWLLKg6g==" saltValue="NnRm1VLV0Mpt/PKmHZXIl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5Of0sKmt6KAXrr+JM9QLrDLObPpDJ3ZStbuq5uBtoXCXE+llzSeU/7gYFUWTYOChE3zqOnyD/txH9ZhoTZ2yg==" saltValue="AANQvVh50e95u9J4W+b9a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541</v>
      </c>
      <c r="G46" s="8" t="s">
        <v>542</v>
      </c>
      <c r="H46" s="8" t="s">
        <v>543</v>
      </c>
      <c r="I46" s="8" t="s">
        <v>544</v>
      </c>
      <c r="J46" s="9" t="s">
        <v>545</v>
      </c>
    </row>
    <row r="47" spans="2:10" ht="57.75" customHeight="1">
      <c r="B47" s="10"/>
      <c r="C47" s="1212" t="s">
        <v>3</v>
      </c>
      <c r="D47" s="1212"/>
      <c r="E47" s="1213"/>
      <c r="F47" s="11">
        <v>35.39</v>
      </c>
      <c r="G47" s="12">
        <v>41.12</v>
      </c>
      <c r="H47" s="12">
        <v>46.53</v>
      </c>
      <c r="I47" s="12">
        <v>51.72</v>
      </c>
      <c r="J47" s="13">
        <v>54.02</v>
      </c>
    </row>
    <row r="48" spans="2:10" ht="57.75" customHeight="1">
      <c r="B48" s="14"/>
      <c r="C48" s="1214" t="s">
        <v>4</v>
      </c>
      <c r="D48" s="1214"/>
      <c r="E48" s="1215"/>
      <c r="F48" s="15">
        <v>5.01</v>
      </c>
      <c r="G48" s="16">
        <v>6.24</v>
      </c>
      <c r="H48" s="16">
        <v>7.57</v>
      </c>
      <c r="I48" s="16">
        <v>8.84</v>
      </c>
      <c r="J48" s="17">
        <v>8.49</v>
      </c>
    </row>
    <row r="49" spans="2:10" ht="57.75" customHeight="1" thickBot="1">
      <c r="B49" s="18"/>
      <c r="C49" s="1216" t="s">
        <v>5</v>
      </c>
      <c r="D49" s="1216"/>
      <c r="E49" s="1217"/>
      <c r="F49" s="19">
        <v>4.5599999999999996</v>
      </c>
      <c r="G49" s="20">
        <v>6.87</v>
      </c>
      <c r="H49" s="20">
        <v>6.99</v>
      </c>
      <c r="I49" s="20">
        <v>5.41</v>
      </c>
      <c r="J49" s="21">
        <v>1.46</v>
      </c>
    </row>
    <row r="50" spans="2:10" ht="13.5" customHeight="1"/>
    <row r="51" spans="2:10" ht="13.5" hidden="1" customHeight="1"/>
    <row r="52" spans="2:10" ht="13.5" hidden="1" customHeight="1"/>
    <row r="53" spans="2:10" ht="13.5" hidden="1" customHeight="1"/>
  </sheetData>
  <sheetProtection algorithmName="SHA-512" hashValue="Rcs7BF5kjMfXX6KbVnk1v19CQvVccCVKn0peKmy8NeQPbnVGTPpdcLxO5+REoJMPLcY+JEBUoegaHeVLMvMghQ==" saltValue="zQyHiI95zhgf9C+iEG9MZw==" spinCount="100000" sheet="1" objects="1" scenarios="1"/>
  <mergeCells count="3">
    <mergeCell ref="C47:E47"/>
    <mergeCell ref="C48:E48"/>
    <mergeCell ref="C49:E49"/>
  </mergeCells>
  <phoneticPr fontId="2"/>
  <printOptions horizontalCentered="1"/>
  <pageMargins left="0" right="0" top="0.59055118110236227" bottom="0" header="0" footer="0"/>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2019-10-24T08:19:26Z</cp:lastPrinted>
  <dcterms:created xsi:type="dcterms:W3CDTF">2019-02-14T04:07:41Z</dcterms:created>
  <dcterms:modified xsi:type="dcterms:W3CDTF">2019-10-24T08:25:38Z</dcterms:modified>
</cp:coreProperties>
</file>