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250" windowHeight="4560" tabRatio="78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AM37" i="9"/>
  <c r="U37" i="9"/>
  <c r="C37" i="9"/>
  <c r="AM36" i="9"/>
  <c r="AM35" i="9"/>
  <c r="CO34" i="9"/>
  <c r="CO35" i="9" s="1"/>
  <c r="CO36" i="9" s="1"/>
  <c r="CO37" i="9" s="1"/>
  <c r="BW34" i="9"/>
  <c r="BW35" i="9" s="1"/>
  <c r="BW36" i="9" s="1"/>
  <c r="BW37" i="9" s="1"/>
  <c r="BW38" i="9" s="1"/>
  <c r="BW39" i="9" s="1"/>
  <c r="BW40" i="9" s="1"/>
  <c r="BW41" i="9" s="1"/>
  <c r="AM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U34" i="9"/>
  <c r="U35" i="9" s="1"/>
  <c r="U36" i="9" s="1"/>
</calcChain>
</file>

<file path=xl/sharedStrings.xml><?xml version="1.0" encoding="utf-8"?>
<sst xmlns="http://schemas.openxmlformats.org/spreadsheetml/2006/main" count="1083" uniqueCount="573">
  <si>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</si>
  <si>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</si>
  <si>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</si>
  <si>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</si>
  <si>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</si>
  <si>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</si>
  <si>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</si>
  <si>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</si>
  <si>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</si>
  <si>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</si>
  <si>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</si>
  <si>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</si>
  <si>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</si>
  <si>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</si>
  <si>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</si>
  <si>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</si>
  <si>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</si>
  <si>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</si>
  <si>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</si>
  <si>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</si>
  <si>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</si>
  <si>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</si>
  <si>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</si>
  <si>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</si>
  <si>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</si>
  <si>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</si>
  <si>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</si>
  <si>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</si>
  <si>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</si>
  <si>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</si>
  <si>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</si>
  <si>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</si>
  <si>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</si>
  <si>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</si>
  <si>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</si>
  <si>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</si>
  <si>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</si>
  <si>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</si>
  <si>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</si>
  <si>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</si>
  <si>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</si>
  <si>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</si>
  <si>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</si>
  <si>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</si>
  <si>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</si>
  <si>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</si>
  <si>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</si>
  <si>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</si>
  <si>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</si>
  <si>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</si>
  <si>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</si>
  <si>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</si>
  <si>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</si>
  <si>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</si>
  <si>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</si>
  <si>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</si>
  <si>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</si>
  <si>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</si>
  <si>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</si>
  <si>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</si>
  <si>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</si>
  <si>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</si>
  <si>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</si>
  <si>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</si>
  <si>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</si>
  <si>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</si>
  <si>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</si>
  <si>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</si>
  <si>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</si>
  <si>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</si>
  <si>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</si>
  <si>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</si>
  <si>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</si>
  <si>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</si>
  <si>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</si>
  <si>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</si>
  <si>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</si>
  <si>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</si>
  <si>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</si>
  <si>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</si>
  <si>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</si>
  <si>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</si>
  <si>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</si>
  <si>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</si>
  <si>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</si>
  <si>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</si>
  <si>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</si>
  <si>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</si>
  <si>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</si>
  <si>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</si>
  <si>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</si>
  <si>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</si>
  <si>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</si>
  <si>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</si>
  <si>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</si>
  <si>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</si>
  <si>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</si>
  <si>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</si>
  <si>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</si>
  <si>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</si>
  <si>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</si>
  <si>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</si>
  <si>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</si>
  <si>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</si>
  <si>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</si>
  <si>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</si>
  <si>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</si>
  <si>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</si>
  <si>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</si>
  <si>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</si>
  <si>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</si>
  <si>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</si>
  <si>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</si>
  <si>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</si>
  <si>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</si>
  <si>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</si>
  <si>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</si>
  <si>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</si>
  <si>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</si>
  <si>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</si>
  <si>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</si>
  <si>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</si>
  <si>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</si>
  <si>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</si>
  <si>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</si>
  <si>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</si>
  <si>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</si>
  <si>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</si>
  <si>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</si>
  <si>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</si>
  <si>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</si>
  <si>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</si>
  <si>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</si>
  <si>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</si>
  <si>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</si>
  <si>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</si>
  <si>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</si>
  <si>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</si>
  <si>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</si>
  <si>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</si>
  <si>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</si>
  <si>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</si>
  <si>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</si>
  <si>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</si>
  <si>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</si>
  <si>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</si>
  <si>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</si>
  <si>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</si>
  <si>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</si>
  <si>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</si>
  <si>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</si>
  <si>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</si>
  <si>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</si>
  <si>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</si>
  <si>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</si>
  <si>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</si>
  <si>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</si>
  <si>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</si>
  <si>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</si>
  <si>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</si>
  <si>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</si>
  <si>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</si>
  <si>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</si>
  <si>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</si>
  <si>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</si>
  <si>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</si>
  <si>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</si>
  <si>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</si>
  <si>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</si>
  <si>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</si>
  <si>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</si>
  <si>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</si>
  <si>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</si>
  <si>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</si>
  <si>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</si>
  <si>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</si>
  <si>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</si>
  <si>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</si>
  <si>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</si>
  <si>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</si>
  <si>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</si>
  <si>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</si>
  <si>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</si>
  <si>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</si>
  <si>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</si>
  <si>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</si>
  <si>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</si>
  <si>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</si>
  <si>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</si>
  <si>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</si>
  <si>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</si>
  <si>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</si>
  <si>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鳥取県八頭町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</si>
  <si>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</si>
  <si>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</si>
  <si>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</si>
  <si>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</si>
  <si>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</si>
  <si>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</si>
  <si>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</si>
  <si>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</si>
  <si>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</si>
  <si>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</si>
  <si>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</si>
  <si>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</si>
  <si>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</si>
  <si>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</si>
  <si>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</si>
  <si>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</si>
  <si>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</si>
  <si>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</si>
  <si>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</si>
  <si>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</si>
  <si>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</si>
  <si>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</si>
  <si>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</si>
  <si>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</si>
  <si>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</si>
  <si>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</si>
  <si>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</si>
  <si>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</si>
  <si>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</si>
  <si>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</si>
  <si>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</si>
  <si>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</si>
  <si>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</si>
  <si>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</si>
  <si>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</si>
  <si>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</si>
  <si>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</si>
  <si>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</si>
  <si>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</si>
  <si>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</si>
  <si>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</si>
  <si>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</si>
  <si>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</si>
  <si>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</si>
  <si>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</si>
  <si>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</si>
  <si>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</si>
  <si>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</si>
  <si>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</si>
  <si>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</si>
  <si>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</si>
  <si>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</si>
  <si>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</si>
  <si>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</si>
  <si>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</si>
  <si>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</si>
  <si>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</si>
  <si>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</si>
  <si>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</si>
  <si>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</si>
  <si>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</si>
  <si>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</si>
  <si>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</si>
  <si>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</si>
  <si>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</si>
  <si>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</si>
  <si>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</si>
  <si>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</si>
  <si>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</si>
  <si>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</si>
  <si>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</si>
  <si>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</si>
  <si>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</si>
  <si>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</si>
  <si>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</si>
  <si>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</si>
  <si>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</si>
  <si>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</si>
  <si>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</si>
  <si>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</si>
  <si>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</si>
  <si>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</si>
  <si>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</si>
  <si>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</si>
  <si>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</si>
  <si>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</si>
  <si>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</si>
  <si>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</si>
  <si>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</si>
  <si>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</si>
  <si>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</si>
  <si>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</si>
  <si>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</si>
  <si>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</si>
  <si>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</si>
  <si>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</si>
  <si>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</si>
  <si>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</si>
  <si>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</si>
  <si>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</si>
  <si>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</si>
  <si>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</si>
  <si>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</si>
  <si>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</si>
  <si>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</si>
  <si>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</si>
  <si>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</si>
  <si>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</si>
  <si>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</si>
  <si>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</si>
  <si>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</si>
  <si>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</si>
  <si>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</si>
  <si>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</si>
  <si>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</si>
  <si>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</si>
  <si>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</si>
  <si>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</si>
  <si>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</si>
  <si>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</si>
  <si>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</si>
  <si>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</si>
  <si>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</si>
  <si>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</si>
  <si>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</si>
  <si>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</si>
  <si>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</si>
  <si>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</si>
  <si>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</si>
  <si>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</si>
  <si>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</si>
  <si>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</si>
  <si>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</si>
  <si>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</si>
  <si>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</si>
  <si>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</si>
  <si>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</si>
  <si>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</si>
  <si>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</si>
  <si>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</si>
  <si>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</si>
  <si>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</si>
  <si>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</si>
  <si>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</si>
  <si>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</si>
  <si>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</si>
  <si>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</si>
  <si>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鳥取県八頭町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</si>
  <si>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</si>
  <si>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</si>
  <si>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</si>
  <si>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</si>
  <si>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</si>
  <si>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</si>
  <si>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</si>
  <si>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</si>
  <si>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</si>
  <si>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</si>
  <si>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</si>
  <si>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</si>
  <si>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</si>
  <si>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</si>
  <si>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</si>
  <si>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</si>
  <si>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</si>
  <si>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</si>
  <si>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</si>
  <si>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</si>
  <si>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</si>
  <si>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</si>
  <si>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</si>
  <si>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</si>
  <si>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</si>
  <si>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</si>
  <si>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</si>
  <si>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</si>
  <si>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</si>
  <si>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</si>
  <si>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</si>
  <si>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</si>
  <si>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</si>
  <si>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</si>
  <si>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</si>
  <si>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</si>
  <si>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</si>
  <si>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</si>
  <si>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</si>
  <si>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</si>
  <si>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</si>
  <si>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</si>
  <si>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農業集落排水特別会計</t>
    <phoneticPr fontId="5"/>
  </si>
  <si>
    <t>宅地造成特別会計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</si>
  <si>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</si>
  <si>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</si>
  <si>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</si>
  <si>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</si>
  <si>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</si>
  <si>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</si>
  <si>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</si>
  <si>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</si>
  <si>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</si>
  <si>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</si>
  <si>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</si>
  <si>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</si>
  <si>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</si>
  <si>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</si>
  <si>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</si>
  <si>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</si>
  <si>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</si>
  <si>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</si>
  <si>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</si>
  <si>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</si>
  <si>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</si>
  <si>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</si>
  <si>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</si>
  <si>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</si>
  <si>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</si>
  <si>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</si>
  <si>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</si>
  <si>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</si>
  <si>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</si>
  <si>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</si>
  <si>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</si>
  <si>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</si>
  <si>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</si>
  <si>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</si>
  <si>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</si>
  <si>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</si>
  <si>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</si>
  <si>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</si>
  <si>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</si>
  <si>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</si>
  <si>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</si>
  <si>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</si>
  <si>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</si>
  <si>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</si>
  <si>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</si>
  <si>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</si>
  <si>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</si>
  <si>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</si>
  <si>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</si>
  <si>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</si>
  <si>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</si>
  <si>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</si>
  <si>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</si>
  <si>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</si>
  <si>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</si>
  <si>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</si>
  <si>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</si>
  <si>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</si>
  <si>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</si>
  <si>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</si>
  <si>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</si>
  <si>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</si>
  <si>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</si>
  <si>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</si>
  <si>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</si>
  <si>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</si>
  <si>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</si>
  <si>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</si>
  <si>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</si>
  <si>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</si>
  <si>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</si>
  <si>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</si>
  <si>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</si>
  <si>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</si>
  <si>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</si>
  <si>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</si>
  <si>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</si>
  <si>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</si>
  <si>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</si>
  <si>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</si>
  <si>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</si>
  <si>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</si>
  <si>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</si>
  <si>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</si>
  <si>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</si>
  <si>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</si>
  <si>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</si>
  <si>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</si>
  <si>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</si>
  <si>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</si>
  <si>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</si>
  <si>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</si>
  <si>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</si>
  <si>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</si>
  <si>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</si>
  <si>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</si>
  <si>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</si>
  <si>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</si>
  <si>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</si>
  <si>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</si>
  <si>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</si>
  <si>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</si>
  <si>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</si>
  <si>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</si>
  <si>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</si>
  <si>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</si>
  <si>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</si>
  <si>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</si>
  <si>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</si>
  <si>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</si>
  <si>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</si>
  <si>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</si>
  <si>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</si>
  <si>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</si>
  <si>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</si>
  <si>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</si>
  <si>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</si>
  <si>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</si>
  <si>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</si>
  <si>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</si>
  <si>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</si>
  <si>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</si>
  <si>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</si>
  <si>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</si>
  <si>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</si>
  <si>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</si>
  <si>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</si>
  <si>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</si>
  <si>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</si>
  <si>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</si>
  <si>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</si>
  <si>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</si>
  <si>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</si>
  <si>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</si>
  <si>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</si>
  <si>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</si>
  <si>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</si>
  <si>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</si>
  <si>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</si>
  <si>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</si>
  <si>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</si>
  <si>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</si>
  <si>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</si>
  <si>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</si>
  <si>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</si>
  <si>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</si>
  <si>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介護保険特別会計</t>
  </si>
  <si>
    <t>▲ 0.03</t>
  </si>
  <si>
    <t>国民健康保険特別会計</t>
  </si>
  <si>
    <t>公共下水道特別会計</t>
  </si>
  <si>
    <t>農業集落排水特別会計</t>
  </si>
  <si>
    <t>簡易水道特別会計</t>
  </si>
  <si>
    <t>住宅資金特別会計</t>
  </si>
  <si>
    <t>後期高齢者医療特別会計</t>
  </si>
  <si>
    <t>その他会計（赤字）</t>
  </si>
  <si>
    <t>その他会計（黒字）</t>
  </si>
  <si>
    <t>-</t>
    <phoneticPr fontId="2"/>
  </si>
  <si>
    <t>-</t>
    <phoneticPr fontId="2"/>
  </si>
  <si>
    <t>-</t>
    <phoneticPr fontId="2"/>
  </si>
  <si>
    <t>-</t>
    <phoneticPr fontId="2"/>
  </si>
  <si>
    <t>-</t>
    <phoneticPr fontId="2"/>
  </si>
  <si>
    <t>鳥取県町村消防災害補償組合 一般会計</t>
    <rPh sb="0" eb="3">
      <t>トットリケン</t>
    </rPh>
    <rPh sb="3" eb="5">
      <t>チョウソン</t>
    </rPh>
    <rPh sb="5" eb="7">
      <t>ショウボウ</t>
    </rPh>
    <rPh sb="7" eb="9">
      <t>サイガイ</t>
    </rPh>
    <rPh sb="9" eb="11">
      <t>ホショウ</t>
    </rPh>
    <rPh sb="11" eb="13">
      <t>クミアイ</t>
    </rPh>
    <rPh sb="14" eb="16">
      <t>イッパン</t>
    </rPh>
    <rPh sb="16" eb="18">
      <t>カイケイ</t>
    </rPh>
    <phoneticPr fontId="2"/>
  </si>
  <si>
    <t>鳥取県町村消防災害補償組合 職員退職手当積立金特別会計</t>
    <rPh sb="0" eb="3">
      <t>トットリケン</t>
    </rPh>
    <rPh sb="3" eb="5">
      <t>チョウソン</t>
    </rPh>
    <rPh sb="5" eb="7">
      <t>ショウボウ</t>
    </rPh>
    <rPh sb="7" eb="9">
      <t>サイガイ</t>
    </rPh>
    <rPh sb="9" eb="11">
      <t>ホショウ</t>
    </rPh>
    <rPh sb="11" eb="13">
      <t>クミアイ</t>
    </rPh>
    <rPh sb="14" eb="16">
      <t>ショクイン</t>
    </rPh>
    <rPh sb="16" eb="18">
      <t>タイショク</t>
    </rPh>
    <rPh sb="18" eb="20">
      <t>テアテ</t>
    </rPh>
    <rPh sb="20" eb="22">
      <t>ツミタテ</t>
    </rPh>
    <rPh sb="22" eb="23">
      <t>キン</t>
    </rPh>
    <rPh sb="23" eb="25">
      <t>トクベツ</t>
    </rPh>
    <rPh sb="25" eb="27">
      <t>カイケイ</t>
    </rPh>
    <phoneticPr fontId="2"/>
  </si>
  <si>
    <t>鳥取県町村職員退職手当組合</t>
    <rPh sb="0" eb="3">
      <t>トットリケン</t>
    </rPh>
    <rPh sb="3" eb="5">
      <t>チョウソン</t>
    </rPh>
    <rPh sb="5" eb="7">
      <t>ショクイン</t>
    </rPh>
    <rPh sb="7" eb="9">
      <t>タイショク</t>
    </rPh>
    <rPh sb="9" eb="11">
      <t>テアテ</t>
    </rPh>
    <rPh sb="11" eb="13">
      <t>クミアイ</t>
    </rPh>
    <phoneticPr fontId="2"/>
  </si>
  <si>
    <t>鳥取県東部広域行政管理組合 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</si>
  <si>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 因幡ふるさと振興事業費特別会計</t>
    <rPh sb="0" eb="3">
      <t>トットリケン</t>
    </rPh>
    <rPh sb="3" eb="5">
      <t>トウブ</t>
    </rPh>
    <rPh sb="5" eb="7">
      <t>コウイキ</t>
    </rPh>
    <rPh sb="7" eb="9">
      <t>ギョウセイ</t>
    </rPh>
    <rPh sb="9" eb="11">
      <t>カンリ</t>
    </rPh>
    <rPh sb="11" eb="13">
      <t>クミアイ</t>
    </rPh>
    <rPh sb="14" eb="16">
      <t>イナバ</t>
    </rPh>
    <rPh sb="20" eb="22">
      <t>シンコウ</t>
    </rPh>
    <rPh sb="22" eb="24">
      <t>ジギョウ</t>
    </rPh>
    <rPh sb="24" eb="25">
      <t>ヒ</t>
    </rPh>
    <rPh sb="25" eb="27">
      <t>トクベツ</t>
    </rPh>
    <rPh sb="27" eb="29">
      <t>カイケイ</t>
    </rPh>
    <phoneticPr fontId="2"/>
  </si>
  <si>
    <t>八頭環境施設組合</t>
    <rPh sb="0" eb="2">
      <t>ヤズ</t>
    </rPh>
    <rPh sb="2" eb="4">
      <t>カンキョウ</t>
    </rPh>
    <rPh sb="4" eb="6">
      <t>シセツ</t>
    </rPh>
    <rPh sb="6" eb="8">
      <t>クミアイ</t>
    </rPh>
    <phoneticPr fontId="2"/>
  </si>
  <si>
    <t>鳥取県後期高齢者医療広域連合 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</si>
  <si>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鳥取県後期高齢者医療広域連合 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</si>
  <si>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t>
    <phoneticPr fontId="2"/>
  </si>
  <si>
    <t>-</t>
    <phoneticPr fontId="2"/>
  </si>
  <si>
    <t>(一財)八頭町農業公社</t>
    <rPh sb="1" eb="2">
      <t>イチ</t>
    </rPh>
    <rPh sb="2" eb="3">
      <t>ザイ</t>
    </rPh>
    <rPh sb="4" eb="7">
      <t>ヤズチョウ</t>
    </rPh>
    <rPh sb="7" eb="9">
      <t>ノウギョウ</t>
    </rPh>
    <rPh sb="9" eb="11">
      <t>コウシャ</t>
    </rPh>
    <phoneticPr fontId="2"/>
  </si>
  <si>
    <t>八東地域振興(株)</t>
    <rPh sb="0" eb="2">
      <t>ハットウ</t>
    </rPh>
    <rPh sb="2" eb="4">
      <t>チイキ</t>
    </rPh>
    <rPh sb="4" eb="6">
      <t>シンコウ</t>
    </rPh>
    <phoneticPr fontId="2"/>
  </si>
  <si>
    <t>八頭町土地開発公社</t>
    <rPh sb="0" eb="3">
      <t>ヤズチョウ</t>
    </rPh>
    <rPh sb="3" eb="5">
      <t>トチ</t>
    </rPh>
    <rPh sb="5" eb="7">
      <t>カイハツ</t>
    </rPh>
    <rPh sb="7" eb="9">
      <t>コウシャ</t>
    </rPh>
    <phoneticPr fontId="2"/>
  </si>
  <si>
    <t>若桜鉄道(株)</t>
    <rPh sb="0" eb="2">
      <t>ワカサ</t>
    </rPh>
    <rPh sb="2" eb="4">
      <t>テツドウ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</si>
  <si>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</si>
  <si>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</si>
  <si>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</si>
  <si>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</si>
  <si>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</si>
  <si>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</si>
  <si>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</si>
  <si>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</si>
  <si>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</si>
  <si>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</si>
  <si>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</si>
  <si>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</si>
  <si>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実質公債費比率ともに減少傾向にあり、類似団体と比較しても低い水準にある。将来負担比率は、定員適正化による退職手当負担見込額の抑制、公営企業会計地方債残高の減少による公営企業債等繰入見込額の減少などの影響で将来負担額全体が大きく減少するとともに、財政調整基金等の積立による充当可能基金の増加で充当可能財源等も増加し、比率は着実に減少している。実質公債費比率は、公営企業会計の公債費減少により公営企業債元利償還金に対する繰出金が減少するとともに、交付税算入率の高い地方債活用や交付税算入率100％の臨時財政対策債のウエイトの高さなどが影響して実質的な負担も減少し、比率は低い水準に抑えられている。今後も引き続き定員の適正化を行うほか、建設事業においては適正かつ計画的な実施と地方財源措置の高い地方債充当を行い、将来負担比率と実質公債費比率の抑制に努める。
</t>
    <rPh sb="1" eb="3">
      <t>ショウライ</t>
    </rPh>
    <rPh sb="3" eb="5">
      <t>フタン</t>
    </rPh>
    <rPh sb="5" eb="7">
      <t>ヒリツ</t>
    </rPh>
    <rPh sb="8" eb="10">
      <t>ジッシツ</t>
    </rPh>
    <rPh sb="10" eb="12">
      <t>コウサイ</t>
    </rPh>
    <rPh sb="12" eb="13">
      <t>ヒ</t>
    </rPh>
    <rPh sb="13" eb="15">
      <t>ヒリツ</t>
    </rPh>
    <rPh sb="18" eb="20">
      <t>ゲンショウ</t>
    </rPh>
    <rPh sb="20" eb="22">
      <t>ケイコウ</t>
    </rPh>
    <rPh sb="26" eb="28">
      <t>ルイジ</t>
    </rPh>
    <rPh sb="28" eb="30">
      <t>ダンタイ</t>
    </rPh>
    <rPh sb="31" eb="33">
      <t>ヒカク</t>
    </rPh>
    <rPh sb="36" eb="37">
      <t>ヒク</t>
    </rPh>
    <rPh sb="38" eb="40">
      <t>スイジュン</t>
    </rPh>
    <rPh sb="44" eb="46">
      <t>ショウライ</t>
    </rPh>
    <rPh sb="46" eb="48">
      <t>フタン</t>
    </rPh>
    <rPh sb="48" eb="50">
      <t>ヒリツ</t>
    </rPh>
    <rPh sb="52" eb="54">
      <t>テイイン</t>
    </rPh>
    <rPh sb="54" eb="57">
      <t>テキセイカ</t>
    </rPh>
    <rPh sb="70" eb="72">
      <t>ヨクセイ</t>
    </rPh>
    <rPh sb="102" eb="104">
      <t>ゲンショウ</t>
    </rPh>
    <rPh sb="107" eb="109">
      <t>エイキョウ</t>
    </rPh>
    <rPh sb="136" eb="137">
      <t>トウ</t>
    </rPh>
    <rPh sb="178" eb="180">
      <t>ジッシツ</t>
    </rPh>
    <rPh sb="180" eb="182">
      <t>コウサイ</t>
    </rPh>
    <rPh sb="182" eb="183">
      <t>ヒ</t>
    </rPh>
    <rPh sb="183" eb="185">
      <t>ヒリツ</t>
    </rPh>
    <rPh sb="187" eb="189">
      <t>コウエイ</t>
    </rPh>
    <rPh sb="189" eb="191">
      <t>キギョウ</t>
    </rPh>
    <rPh sb="191" eb="193">
      <t>カイケイ</t>
    </rPh>
    <rPh sb="194" eb="196">
      <t>コウサイ</t>
    </rPh>
    <rPh sb="196" eb="197">
      <t>ヒ</t>
    </rPh>
    <rPh sb="197" eb="199">
      <t>ゲンショウ</t>
    </rPh>
    <rPh sb="202" eb="204">
      <t>コウエイ</t>
    </rPh>
    <rPh sb="204" eb="206">
      <t>キギョウ</t>
    </rPh>
    <rPh sb="206" eb="207">
      <t>サイ</t>
    </rPh>
    <rPh sb="207" eb="209">
      <t>ガンリ</t>
    </rPh>
    <rPh sb="209" eb="212">
      <t>ショウカンキン</t>
    </rPh>
    <rPh sb="213" eb="214">
      <t>タイ</t>
    </rPh>
    <rPh sb="216" eb="218">
      <t>クリダシ</t>
    </rPh>
    <rPh sb="218" eb="219">
      <t>キン</t>
    </rPh>
    <rPh sb="220" eb="222">
      <t>ゲンショウ</t>
    </rPh>
    <rPh sb="229" eb="232">
      <t>コウフゼイ</t>
    </rPh>
    <rPh sb="232" eb="234">
      <t>サンニュウ</t>
    </rPh>
    <rPh sb="234" eb="235">
      <t>リツ</t>
    </rPh>
    <rPh sb="236" eb="237">
      <t>タカ</t>
    </rPh>
    <rPh sb="238" eb="240">
      <t>チホウ</t>
    </rPh>
    <rPh sb="240" eb="241">
      <t>サイ</t>
    </rPh>
    <rPh sb="241" eb="243">
      <t>カツヨウ</t>
    </rPh>
    <rPh sb="244" eb="247">
      <t>コウフゼイ</t>
    </rPh>
    <rPh sb="247" eb="249">
      <t>サンニュウ</t>
    </rPh>
    <rPh sb="249" eb="250">
      <t>リツ</t>
    </rPh>
    <rPh sb="255" eb="257">
      <t>リンジ</t>
    </rPh>
    <rPh sb="257" eb="259">
      <t>ザイセイ</t>
    </rPh>
    <rPh sb="259" eb="261">
      <t>タイサク</t>
    </rPh>
    <rPh sb="261" eb="262">
      <t>サイ</t>
    </rPh>
    <rPh sb="268" eb="269">
      <t>タカ</t>
    </rPh>
    <rPh sb="273" eb="275">
      <t>エイキョウ</t>
    </rPh>
    <rPh sb="277" eb="279">
      <t>ジッシツ</t>
    </rPh>
    <rPh sb="279" eb="280">
      <t>テキ</t>
    </rPh>
    <rPh sb="281" eb="283">
      <t>フタン</t>
    </rPh>
    <rPh sb="284" eb="286">
      <t>ゲンショウ</t>
    </rPh>
    <rPh sb="288" eb="290">
      <t>ヒリツ</t>
    </rPh>
    <rPh sb="291" eb="292">
      <t>ヒク</t>
    </rPh>
    <rPh sb="293" eb="295">
      <t>スイジュン</t>
    </rPh>
    <rPh sb="296" eb="297">
      <t>オサ</t>
    </rPh>
    <rPh sb="304" eb="306">
      <t>コンゴ</t>
    </rPh>
    <rPh sb="307" eb="308">
      <t>ヒ</t>
    </rPh>
    <rPh sb="309" eb="310">
      <t>ツヅ</t>
    </rPh>
    <rPh sb="311" eb="313">
      <t>テイイン</t>
    </rPh>
    <rPh sb="314" eb="316">
      <t>テキセイ</t>
    </rPh>
    <rPh sb="316" eb="317">
      <t>カ</t>
    </rPh>
    <rPh sb="318" eb="319">
      <t>オコナ</t>
    </rPh>
    <rPh sb="332" eb="334">
      <t>テキセイ</t>
    </rPh>
    <rPh sb="368" eb="370">
      <t>ジッシツ</t>
    </rPh>
    <rPh sb="370" eb="372">
      <t>コウサイ</t>
    </rPh>
    <rPh sb="372" eb="373">
      <t>ヒ</t>
    </rPh>
    <rPh sb="373" eb="375">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</si>
</sst>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66581</c:v>
                </c:pt>
                <c:pt idx="1">
                  <c:v>39092</c:v>
                </c:pt>
                <c:pt idx="2">
                  <c:v>56218</c:v>
                </c:pt>
                <c:pt idx="3">
                  <c:v>129981</c:v>
                </c:pt>
                <c:pt idx="4">
                  <c:v>53700</c:v>
                </c:pt>
              </c:numCache>
            </c:numRef>
          </c:val>
          <c:smooth val="0"/>
        </c:ser>
        <c:dLbls>
          <c:showLegendKey val="0"/>
          <c:showVal val="0"/>
          <c:showCatName val="0"/>
          <c:showSerName val="0"/>
          <c:showPercent val="0"/>
          <c:showBubbleSize val="0"/>
        </c:dLbls>
        <c:marker val="1"/>
        <c:smooth val="0"/>
        <c:axId val="144099584"/>
        <c:axId val="144101760"/>
      </c:lineChart>
      <c:catAx>
        <c:axId val="144099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101760"/>
        <c:crosses val="autoZero"/>
        <c:auto val="1"/>
        <c:lblAlgn val="ctr"/>
        <c:lblOffset val="100"/>
        <c:tickLblSkip val="1"/>
        <c:tickMarkSkip val="1"/>
        <c:noMultiLvlLbl val="0"/>
      </c:catAx>
      <c:valAx>
        <c:axId val="1441017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09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5.39</c:v>
                </c:pt>
                <c:pt idx="1">
                  <c:v>5.68</c:v>
                </c:pt>
                <c:pt idx="2">
                  <c:v>5.01</c:v>
                </c:pt>
                <c:pt idx="3">
                  <c:v>6.24</c:v>
                </c:pt>
                <c:pt idx="4">
                  <c:v>7.57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24.77</c:v>
                </c:pt>
                <c:pt idx="1">
                  <c:v>30.23</c:v>
                </c:pt>
                <c:pt idx="2">
                  <c:v>35.39</c:v>
                </c:pt>
                <c:pt idx="3">
                  <c:v>41.12</c:v>
                </c:pt>
                <c:pt idx="4">
                  <c:v>46.53</c:v>
                </c:pt>
              </c:numCache>
            </c:numRef>
          </c:val>
        </c:ser>
        <c:dLbls>
          <c:showLegendKey val="0"/>
          <c:showVal val="0"/>
          <c:showCatName val="0"/>
          <c:showSerName val="0"/>
          <c:showPercent val="0"/>
          <c:showBubbleSize val="0"/>
        </c:dLbls>
        <c:gapWidth val="250"/>
        <c:overlap val="100"/>
        <c:axId val="144429440"/>
        <c:axId val="144431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5.47</c:v>
                </c:pt>
                <c:pt idx="1">
                  <c:v>5.28</c:v>
                </c:pt>
                <c:pt idx="2">
                  <c:v>4.5599999999999996</c:v>
                </c:pt>
                <c:pt idx="3">
                  <c:v>6.87</c:v>
                </c:pt>
                <c:pt idx="4">
                  <c:v>6.99</c:v>
                </c:pt>
              </c:numCache>
            </c:numRef>
          </c:val>
          <c:smooth val="0"/>
        </c:ser>
        <c:dLbls>
          <c:showLegendKey val="0"/>
          <c:showVal val="0"/>
          <c:showCatName val="0"/>
          <c:showSerName val="0"/>
          <c:showPercent val="0"/>
          <c:showBubbleSize val="0"/>
        </c:dLbls>
        <c:marker val="1"/>
        <c:smooth val="0"/>
        <c:axId val="144429440"/>
        <c:axId val="144431360"/>
      </c:lineChart>
      <c:catAx>
        <c:axId val="14442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431360"/>
        <c:crosses val="autoZero"/>
        <c:auto val="1"/>
        <c:lblAlgn val="ctr"/>
        <c:lblOffset val="100"/>
        <c:tickLblSkip val="1"/>
        <c:tickMarkSkip val="1"/>
        <c:noMultiLvlLbl val="0"/>
      </c:catAx>
      <c:valAx>
        <c:axId val="14443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2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住宅資金特別会計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0.08</c:v>
                </c:pt>
                <c:pt idx="6">
                  <c:v>#N/A</c:v>
                </c:pt>
                <c:pt idx="7">
                  <c:v>0.04</c:v>
                </c:pt>
                <c:pt idx="8">
                  <c:v>#N/A</c:v>
                </c:pt>
                <c:pt idx="9">
                  <c:v>0.02</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0.21</c:v>
                </c:pt>
                <c:pt idx="2">
                  <c:v>#N/A</c:v>
                </c:pt>
                <c:pt idx="3">
                  <c:v>0.19</c:v>
                </c:pt>
                <c:pt idx="4">
                  <c:v>#N/A</c:v>
                </c:pt>
                <c:pt idx="5">
                  <c:v>0.24</c:v>
                </c:pt>
                <c:pt idx="6">
                  <c:v>#N/A</c:v>
                </c:pt>
                <c:pt idx="7">
                  <c:v>0.24</c:v>
                </c:pt>
                <c:pt idx="8">
                  <c:v>#N/A</c:v>
                </c:pt>
                <c:pt idx="9">
                  <c:v>0.25</c:v>
                </c:pt>
              </c:numCache>
            </c:numRef>
          </c:val>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c:v>
                </c:pt>
                <c:pt idx="2">
                  <c:v>#N/A</c:v>
                </c:pt>
                <c:pt idx="3">
                  <c:v>0.31</c:v>
                </c:pt>
                <c:pt idx="4">
                  <c:v>#N/A</c:v>
                </c:pt>
                <c:pt idx="5">
                  <c:v>0.4</c:v>
                </c:pt>
                <c:pt idx="6">
                  <c:v>#N/A</c:v>
                </c:pt>
                <c:pt idx="7">
                  <c:v>0.36</c:v>
                </c:pt>
                <c:pt idx="8">
                  <c:v>#N/A</c:v>
                </c:pt>
                <c:pt idx="9">
                  <c:v>0.39</c:v>
                </c:pt>
              </c:numCache>
            </c:numRef>
          </c:val>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0.25</c:v>
                </c:pt>
                <c:pt idx="2">
                  <c:v>#N/A</c:v>
                </c:pt>
                <c:pt idx="3">
                  <c:v>0.43</c:v>
                </c:pt>
                <c:pt idx="4">
                  <c:v>#N/A</c:v>
                </c:pt>
                <c:pt idx="5">
                  <c:v>0.56000000000000005</c:v>
                </c:pt>
                <c:pt idx="6">
                  <c:v>#N/A</c:v>
                </c:pt>
                <c:pt idx="7">
                  <c:v>0.66</c:v>
                </c:pt>
                <c:pt idx="8">
                  <c:v>#N/A</c:v>
                </c:pt>
                <c:pt idx="9">
                  <c:v>0.7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1.91</c:v>
                </c:pt>
                <c:pt idx="2">
                  <c:v>#N/A</c:v>
                </c:pt>
                <c:pt idx="3">
                  <c:v>2.17</c:v>
                </c:pt>
                <c:pt idx="4">
                  <c:v>#N/A</c:v>
                </c:pt>
                <c:pt idx="5">
                  <c:v>1.97</c:v>
                </c:pt>
                <c:pt idx="6">
                  <c:v>#N/A</c:v>
                </c:pt>
                <c:pt idx="7">
                  <c:v>1.55</c:v>
                </c:pt>
                <c:pt idx="8">
                  <c:v>#N/A</c:v>
                </c:pt>
                <c:pt idx="9">
                  <c:v>1.48</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0.28999999999999998</c:v>
                </c:pt>
                <c:pt idx="2">
                  <c:v>0.03</c:v>
                </c:pt>
                <c:pt idx="3">
                  <c:v>#N/A</c:v>
                </c:pt>
                <c:pt idx="4">
                  <c:v>#N/A</c:v>
                </c:pt>
                <c:pt idx="5">
                  <c:v>0.94</c:v>
                </c:pt>
                <c:pt idx="6">
                  <c:v>#N/A</c:v>
                </c:pt>
                <c:pt idx="7">
                  <c:v>1.39</c:v>
                </c:pt>
                <c:pt idx="8">
                  <c:v>#N/A</c:v>
                </c:pt>
                <c:pt idx="9">
                  <c:v>1.86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5.29</c:v>
                </c:pt>
                <c:pt idx="2">
                  <c:v>#N/A</c:v>
                </c:pt>
                <c:pt idx="3">
                  <c:v>5.58</c:v>
                </c:pt>
                <c:pt idx="4">
                  <c:v>#N/A</c:v>
                </c:pt>
                <c:pt idx="5">
                  <c:v>4.92</c:v>
                </c:pt>
                <c:pt idx="6">
                  <c:v>#N/A</c:v>
                </c:pt>
                <c:pt idx="7">
                  <c:v>6.18</c:v>
                </c:pt>
                <c:pt idx="8">
                  <c:v>#N/A</c:v>
                </c:pt>
                <c:pt idx="9">
                  <c:v>7.53</c:v>
                </c:pt>
              </c:numCache>
            </c:numRef>
          </c:val>
        </c:ser>
        <c:dLbls>
          <c:showLegendKey val="0"/>
          <c:showVal val="0"/>
          <c:showCatName val="0"/>
          <c:showSerName val="0"/>
          <c:showPercent val="0"/>
          <c:showBubbleSize val="0"/>
        </c:dLbls>
        <c:gapWidth val="150"/>
        <c:overlap val="100"/>
        <c:axId val="150460672"/>
        <c:axId val="140378112"/>
      </c:barChart>
      <c:catAx>
        <c:axId val="15046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378112"/>
        <c:crosses val="autoZero"/>
        <c:auto val="1"/>
        <c:lblAlgn val="ctr"/>
        <c:lblOffset val="100"/>
        <c:tickLblSkip val="1"/>
        <c:tickMarkSkip val="1"/>
        <c:noMultiLvlLbl val="0"/>
      </c:catAx>
      <c:valAx>
        <c:axId val="14037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460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1412</c:v>
                </c:pt>
                <c:pt idx="5">
                  <c:v>1417</c:v>
                </c:pt>
                <c:pt idx="8">
                  <c:v>1437</c:v>
                </c:pt>
                <c:pt idx="11">
                  <c:v>1469</c:v>
                </c:pt>
                <c:pt idx="14">
                  <c:v>1492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c:v>
                </c:pt>
                <c:pt idx="3">
                  <c:v>5</c:v>
                </c:pt>
                <c:pt idx="6">
                  <c:v>3</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c:v>
                </c:pt>
                <c:pt idx="3">
                  <c:v>23</c:v>
                </c:pt>
                <c:pt idx="6">
                  <c:v>19</c:v>
                </c:pt>
                <c:pt idx="9">
                  <c:v>3</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778</c:v>
                </c:pt>
                <c:pt idx="3">
                  <c:v>735</c:v>
                </c:pt>
                <c:pt idx="6">
                  <c:v>714</c:v>
                </c:pt>
                <c:pt idx="9">
                  <c:v>659</c:v>
                </c:pt>
                <c:pt idx="12">
                  <c:v>651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1243</c:v>
                </c:pt>
                <c:pt idx="3">
                  <c:v>1275</c:v>
                </c:pt>
                <c:pt idx="6">
                  <c:v>1265</c:v>
                </c:pt>
                <c:pt idx="9">
                  <c:v>1224</c:v>
                </c:pt>
                <c:pt idx="12">
                  <c:v>1250</c:v>
                </c:pt>
              </c:numCache>
            </c:numRef>
          </c:val>
        </c:ser>
        <c:dLbls>
          <c:showLegendKey val="0"/>
          <c:showVal val="0"/>
          <c:showCatName val="0"/>
          <c:showSerName val="0"/>
          <c:showPercent val="0"/>
          <c:showBubbleSize val="0"/>
        </c:dLbls>
        <c:gapWidth val="100"/>
        <c:overlap val="100"/>
        <c:axId val="140244864"/>
        <c:axId val="141381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655</c:v>
                </c:pt>
                <c:pt idx="2">
                  <c:v>#N/A</c:v>
                </c:pt>
                <c:pt idx="3">
                  <c:v>#N/A</c:v>
                </c:pt>
                <c:pt idx="4">
                  <c:v>621</c:v>
                </c:pt>
                <c:pt idx="5">
                  <c:v>#N/A</c:v>
                </c:pt>
                <c:pt idx="6">
                  <c:v>#N/A</c:v>
                </c:pt>
                <c:pt idx="7">
                  <c:v>564</c:v>
                </c:pt>
                <c:pt idx="8">
                  <c:v>#N/A</c:v>
                </c:pt>
                <c:pt idx="9">
                  <c:v>#N/A</c:v>
                </c:pt>
                <c:pt idx="10">
                  <c:v>417</c:v>
                </c:pt>
                <c:pt idx="11">
                  <c:v>#N/A</c:v>
                </c:pt>
                <c:pt idx="12">
                  <c:v>#N/A</c:v>
                </c:pt>
                <c:pt idx="13">
                  <c:v>425</c:v>
                </c:pt>
                <c:pt idx="14">
                  <c:v>#N/A</c:v>
                </c:pt>
              </c:numCache>
            </c:numRef>
          </c:val>
          <c:smooth val="0"/>
        </c:ser>
        <c:dLbls>
          <c:showLegendKey val="0"/>
          <c:showVal val="0"/>
          <c:showCatName val="0"/>
          <c:showSerName val="0"/>
          <c:showPercent val="0"/>
          <c:showBubbleSize val="0"/>
        </c:dLbls>
        <c:marker val="1"/>
        <c:smooth val="0"/>
        <c:axId val="140244864"/>
        <c:axId val="141381632"/>
      </c:lineChart>
      <c:catAx>
        <c:axId val="14024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381632"/>
        <c:crosses val="autoZero"/>
        <c:auto val="1"/>
        <c:lblAlgn val="ctr"/>
        <c:lblOffset val="100"/>
        <c:tickLblSkip val="1"/>
        <c:tickMarkSkip val="1"/>
        <c:noMultiLvlLbl val="0"/>
      </c:catAx>
      <c:valAx>
        <c:axId val="14138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24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15255</c:v>
                </c:pt>
                <c:pt idx="5">
                  <c:v>15070</c:v>
                </c:pt>
                <c:pt idx="8">
                  <c:v>14779</c:v>
                </c:pt>
                <c:pt idx="11">
                  <c:v>14809</c:v>
                </c:pt>
                <c:pt idx="14">
                  <c:v>14185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172</c:v>
                </c:pt>
                <c:pt idx="5">
                  <c:v>154</c:v>
                </c:pt>
                <c:pt idx="8">
                  <c:v>134</c:v>
                </c:pt>
                <c:pt idx="11">
                  <c:v>193</c:v>
                </c:pt>
                <c:pt idx="14">
                  <c:v>188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2085</c:v>
                </c:pt>
                <c:pt idx="5">
                  <c:v>2461</c:v>
                </c:pt>
                <c:pt idx="8">
                  <c:v>2837</c:v>
                </c:pt>
                <c:pt idx="11">
                  <c:v>3244</c:v>
                </c:pt>
                <c:pt idx="14">
                  <c:v>3853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1484</c:v>
                </c:pt>
                <c:pt idx="3">
                  <c:v>1460</c:v>
                </c:pt>
                <c:pt idx="6">
                  <c:v>1397</c:v>
                </c:pt>
                <c:pt idx="9">
                  <c:v>1227</c:v>
                </c:pt>
                <c:pt idx="12">
                  <c:v>981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117</c:v>
                </c:pt>
                <c:pt idx="3">
                  <c:v>192</c:v>
                </c:pt>
                <c:pt idx="6">
                  <c:v>184</c:v>
                </c:pt>
                <c:pt idx="9">
                  <c:v>190</c:v>
                </c:pt>
                <c:pt idx="12">
                  <c:v>199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8622</c:v>
                </c:pt>
                <c:pt idx="3">
                  <c:v>8077</c:v>
                </c:pt>
                <c:pt idx="6">
                  <c:v>7573</c:v>
                </c:pt>
                <c:pt idx="9">
                  <c:v>6958</c:v>
                </c:pt>
                <c:pt idx="12">
                  <c:v>6401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c:v>
                </c:pt>
                <c:pt idx="3">
                  <c:v>3</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11823</c:v>
                </c:pt>
                <c:pt idx="3">
                  <c:v>11815</c:v>
                </c:pt>
                <c:pt idx="6">
                  <c:v>11808</c:v>
                </c:pt>
                <c:pt idx="9">
                  <c:v>12515</c:v>
                </c:pt>
                <c:pt idx="12">
                  <c:v>12057</c:v>
                </c:pt>
              </c:numCache>
            </c:numRef>
          </c:val>
        </c:ser>
        <c:dLbls>
          <c:showLegendKey val="0"/>
          <c:showVal val="0"/>
          <c:showCatName val="0"/>
          <c:showSerName val="0"/>
          <c:showPercent val="0"/>
          <c:showBubbleSize val="0"/>
        </c:dLbls>
        <c:gapWidth val="100"/>
        <c:overlap val="100"/>
        <c:axId val="115659136"/>
        <c:axId val="115661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4541</c:v>
                </c:pt>
                <c:pt idx="2">
                  <c:v>#N/A</c:v>
                </c:pt>
                <c:pt idx="3">
                  <c:v>#N/A</c:v>
                </c:pt>
                <c:pt idx="4">
                  <c:v>3862</c:v>
                </c:pt>
                <c:pt idx="5">
                  <c:v>#N/A</c:v>
                </c:pt>
                <c:pt idx="6">
                  <c:v>#N/A</c:v>
                </c:pt>
                <c:pt idx="7">
                  <c:v>3212</c:v>
                </c:pt>
                <c:pt idx="8">
                  <c:v>#N/A</c:v>
                </c:pt>
                <c:pt idx="9">
                  <c:v>#N/A</c:v>
                </c:pt>
                <c:pt idx="10">
                  <c:v>2643</c:v>
                </c:pt>
                <c:pt idx="11">
                  <c:v>#N/A</c:v>
                </c:pt>
                <c:pt idx="12">
                  <c:v>#N/A</c:v>
                </c:pt>
                <c:pt idx="13">
                  <c:v>1412</c:v>
                </c:pt>
                <c:pt idx="14">
                  <c:v>#N/A</c:v>
                </c:pt>
              </c:numCache>
            </c:numRef>
          </c:val>
          <c:smooth val="0"/>
        </c:ser>
        <c:dLbls>
          <c:showLegendKey val="0"/>
          <c:showVal val="0"/>
          <c:showCatName val="0"/>
          <c:showSerName val="0"/>
          <c:showPercent val="0"/>
          <c:showBubbleSize val="0"/>
        </c:dLbls>
        <c:marker val="1"/>
        <c:smooth val="0"/>
        <c:axId val="115659136"/>
        <c:axId val="115661056"/>
      </c:lineChart>
      <c:catAx>
        <c:axId val="1156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661056"/>
        <c:crosses val="autoZero"/>
        <c:auto val="1"/>
        <c:lblAlgn val="ctr"/>
        <c:lblOffset val="100"/>
        <c:tickLblSkip val="1"/>
        <c:tickMarkSkip val="1"/>
        <c:noMultiLvlLbl val="0"/>
      </c:catAx>
      <c:valAx>
        <c:axId val="11566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5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5789824"/>
        <c:axId val="115791744"/>
      </c:scatterChart>
      <c:valAx>
        <c:axId val="1157898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791744"/>
        <c:crosses val="autoZero"/>
        <c:crossBetween val="midCat"/>
      </c:valAx>
      <c:valAx>
        <c:axId val="1157917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789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11.8</c:v>
                </c:pt>
                <c:pt idx="1">
                  <c:v>10.9</c:v>
                </c:pt>
                <c:pt idx="2">
                  <c:v>10.6</c:v>
                </c:pt>
                <c:pt idx="3">
                  <c:v>9.3000000000000007</c:v>
                </c:pt>
                <c:pt idx="4">
                  <c:v>8.1999999999999993</c:v>
                </c:pt>
              </c:numCache>
            </c:numRef>
          </c:xVal>
          <c:yVal>
            <c:numRef>
              <c:f>公会計指標分析・財政指標組合せ分析表!$K$73:$O$73</c:f>
              <c:numCache>
                <c:formatCode>#,##0.0;"▲ "#,##0.0</c:formatCode>
                <c:ptCount val="5"/>
                <c:pt idx="0">
                  <c:v>77.5</c:v>
                </c:pt>
                <c:pt idx="1">
                  <c:v>67.599999999999994</c:v>
                </c:pt>
                <c:pt idx="2">
                  <c:v>56.4</c:v>
                </c:pt>
                <c:pt idx="3">
                  <c:v>46.8</c:v>
                </c:pt>
                <c:pt idx="4">
                  <c:v>24.9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mooth val="0"/>
        </c:ser>
        <c:dLbls>
          <c:showLegendKey val="0"/>
          <c:showVal val="0"/>
          <c:showCatName val="0"/>
          <c:showSerName val="0"/>
          <c:showPercent val="0"/>
          <c:showBubbleSize val="0"/>
        </c:dLbls>
        <c:axId val="150875136"/>
        <c:axId val="150897792"/>
      </c:scatterChart>
      <c:valAx>
        <c:axId val="150875136"/>
        <c:scaling>
          <c:orientation val="minMax"/>
          <c:max val="15.1"/>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897792"/>
        <c:crosses val="autoZero"/>
        <c:crossBetween val="midCat"/>
      </c:valAx>
      <c:valAx>
        <c:axId val="150897792"/>
        <c:scaling>
          <c:orientation val="minMax"/>
          <c:max val="97"/>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875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公営企業会計の公債費の減少に伴って公営企業債元利償還金に対する繰出額が減少しているものの、平成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年度に実施した大型建設事業に係る地方債償還の本格化等により、元利償還金等全体で増加に転じている。反面、後年度の基準財政需要額に</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算入される臨時財政対策債の地方債償還全体に占めるウエイトが高いこと等が影響し、算入公債費等の割合は高水準を維持している。今後は、近年実施した学校・保育所適正配置や地域活性化拠点整備等の大型建設事業に係る地方債償還の本格化等の影響で、元利償還金が増加推移になると見込まれるため、引き続き適正かつ計画的な施設整備事業の実施を行い、実質公債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団塊世代の大量退職が続いているが、新規採用数を抑制していることから在職職員数が着実に減少しており、退職手当負担見込額が抑えられている。平成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地方債元金償還額が当該年度の地方債発行額を大きく上回り、一般会計等に係る地方債残高が大幅に減少するとともに、公営企業会計地方債残高の減少による公営企業債等繰入見込額の大幅減も相まって、将来負担額全体が大きく減少している。また、財政調整基金の積立による充当可能基金の増加で充当可能財源等も増加しており、将来負担比率は着実に減少している。今後も、建設事業においては適正かつ計画的な実施と地方財源措置の高い地方債充当を行い、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17,911
17,857
206.71
11,043,153
10,457,567
538,713
7,112,181
12,056,734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17,911
17,857
206.71
11,043,153
10,457,567
538,713
7,112,181
12,056,734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17,911
17,857
206.71
11,043,153
10,457,567
538,713
7,112,181
12,056,734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17,911
17,857
206.71
11,043,153
10,457,567
538,713
7,112,181
12,056,734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人口減少や全国数値を上回る高齢化率（</a:t>
          </a:r>
          <a:r>
            <a:rPr kumimoji="1" lang="en-US" altLang="ja-JP" sz="1100" baseline="0">
              <a:solidFill>
                <a:schemeClr val="dk1"/>
              </a:solidFill>
              <a:effectLst/>
              <a:latin typeface="+mn-lt"/>
              <a:ea typeface="+mn-ea"/>
              <a:cs typeface="+mn-cs"/>
            </a:rPr>
            <a:t>H27</a:t>
          </a:r>
          <a:r>
            <a:rPr kumimoji="1" lang="ja-JP" altLang="ja-JP" sz="1100" baseline="0">
              <a:solidFill>
                <a:schemeClr val="dk1"/>
              </a:solidFill>
              <a:effectLst/>
              <a:latin typeface="+mn-lt"/>
              <a:ea typeface="+mn-ea"/>
              <a:cs typeface="+mn-cs"/>
            </a:rPr>
            <a:t>年度末：</a:t>
          </a:r>
          <a:r>
            <a:rPr kumimoji="1" lang="en-US" altLang="ja-JP" sz="1100" baseline="0">
              <a:solidFill>
                <a:schemeClr val="dk1"/>
              </a:solidFill>
              <a:effectLst/>
              <a:latin typeface="+mn-lt"/>
              <a:ea typeface="+mn-ea"/>
              <a:cs typeface="+mn-cs"/>
            </a:rPr>
            <a:t>31.6%</a:t>
          </a:r>
          <a:r>
            <a:rPr kumimoji="1" lang="ja-JP" altLang="ja-JP" sz="1100" baseline="0">
              <a:solidFill>
                <a:schemeClr val="dk1"/>
              </a:solidFill>
              <a:effectLst/>
              <a:latin typeface="+mn-lt"/>
              <a:ea typeface="+mn-ea"/>
              <a:cs typeface="+mn-cs"/>
            </a:rPr>
            <a:t>）に加え、町内に産業の中心となる大型事業所が</a:t>
          </a:r>
          <a:r>
            <a:rPr kumimoji="1" lang="ja-JP" altLang="en-US" sz="1100" baseline="0">
              <a:solidFill>
                <a:schemeClr val="dk1"/>
              </a:solidFill>
              <a:effectLst/>
              <a:latin typeface="+mn-lt"/>
              <a:ea typeface="+mn-ea"/>
              <a:cs typeface="+mn-cs"/>
            </a:rPr>
            <a:t>極めて少ない</a:t>
          </a:r>
          <a:r>
            <a:rPr kumimoji="1" lang="ja-JP" altLang="ja-JP" sz="1100" baseline="0">
              <a:solidFill>
                <a:schemeClr val="dk1"/>
              </a:solidFill>
              <a:effectLst/>
              <a:latin typeface="+mn-lt"/>
              <a:ea typeface="+mn-ea"/>
              <a:cs typeface="+mn-cs"/>
            </a:rPr>
            <a:t>こと等により、財政基盤が弱く、全国平均・県平均・類似団体平均のいずれをも下回る状況が続いている。法人住民税については、リーマンショック以後の減収傾向からは脱しつつあるが、個人住民税と固定資産税の減収状況については、個人所得や土地価格の低迷の影響等から回復状況は鈍く、地方税収全体で</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伸び悩んでいる状況にある。今後も、急激な税収増加は望めないため、定員適正化計画に基づく人件費の抑制、行政改革</a:t>
          </a:r>
          <a:r>
            <a:rPr kumimoji="1" lang="ja-JP" altLang="en-US" sz="1100" baseline="0">
              <a:solidFill>
                <a:schemeClr val="dk1"/>
              </a:solidFill>
              <a:effectLst/>
              <a:latin typeface="+mn-lt"/>
              <a:ea typeface="+mn-ea"/>
              <a:cs typeface="+mn-cs"/>
            </a:rPr>
            <a:t>に基づく</a:t>
          </a:r>
          <a:r>
            <a:rPr kumimoji="1" lang="ja-JP" altLang="ja-JP" sz="1100" baseline="0">
              <a:solidFill>
                <a:schemeClr val="dk1"/>
              </a:solidFill>
              <a:effectLst/>
              <a:latin typeface="+mn-lt"/>
              <a:ea typeface="+mn-ea"/>
              <a:cs typeface="+mn-cs"/>
            </a:rPr>
            <a:t>物件費</a:t>
          </a:r>
          <a:r>
            <a:rPr kumimoji="1" lang="ja-JP" altLang="en-US" sz="1100" baseline="0">
              <a:solidFill>
                <a:schemeClr val="dk1"/>
              </a:solidFill>
              <a:effectLst/>
              <a:latin typeface="+mn-lt"/>
              <a:ea typeface="+mn-ea"/>
              <a:cs typeface="+mn-cs"/>
            </a:rPr>
            <a:t>・補助費等</a:t>
          </a:r>
          <a:r>
            <a:rPr kumimoji="1" lang="ja-JP" altLang="ja-JP" sz="1100" baseline="0">
              <a:solidFill>
                <a:schemeClr val="dk1"/>
              </a:solidFill>
              <a:effectLst/>
              <a:latin typeface="+mn-lt"/>
              <a:ea typeface="+mn-ea"/>
              <a:cs typeface="+mn-cs"/>
            </a:rPr>
            <a:t>の削減によ</a:t>
          </a:r>
          <a:r>
            <a:rPr kumimoji="1" lang="ja-JP" altLang="en-US" sz="1100" baseline="0">
              <a:solidFill>
                <a:schemeClr val="dk1"/>
              </a:solidFill>
              <a:effectLst/>
              <a:latin typeface="+mn-lt"/>
              <a:ea typeface="+mn-ea"/>
              <a:cs typeface="+mn-cs"/>
            </a:rPr>
            <a:t>って</a:t>
          </a:r>
          <a:r>
            <a:rPr kumimoji="1" lang="ja-JP" altLang="ja-JP" sz="1100" baseline="0">
              <a:solidFill>
                <a:schemeClr val="dk1"/>
              </a:solidFill>
              <a:effectLst/>
              <a:latin typeface="+mn-lt"/>
              <a:ea typeface="+mn-ea"/>
              <a:cs typeface="+mn-cs"/>
            </a:rPr>
            <a:t>歳出抑制を</a:t>
          </a:r>
          <a:r>
            <a:rPr kumimoji="1" lang="ja-JP" altLang="en-US" sz="1100" baseline="0">
              <a:solidFill>
                <a:schemeClr val="dk1"/>
              </a:solidFill>
              <a:effectLst/>
              <a:latin typeface="+mn-lt"/>
              <a:ea typeface="+mn-ea"/>
              <a:cs typeface="+mn-cs"/>
            </a:rPr>
            <a:t>行う</a:t>
          </a:r>
          <a:r>
            <a:rPr kumimoji="1" lang="ja-JP" altLang="ja-JP" sz="1100" baseline="0">
              <a:solidFill>
                <a:schemeClr val="dk1"/>
              </a:solidFill>
              <a:effectLst/>
              <a:latin typeface="+mn-lt"/>
              <a:ea typeface="+mn-ea"/>
              <a:cs typeface="+mn-cs"/>
            </a:rPr>
            <a:t>とともに、徴収専門員</a:t>
          </a:r>
          <a:r>
            <a:rPr kumimoji="1" lang="ja-JP" altLang="en-US" sz="1100" baseline="0">
              <a:solidFill>
                <a:schemeClr val="dk1"/>
              </a:solidFill>
              <a:effectLst/>
              <a:latin typeface="+mn-lt"/>
              <a:ea typeface="+mn-ea"/>
              <a:cs typeface="+mn-cs"/>
            </a:rPr>
            <a:t>等による</a:t>
          </a:r>
          <a:r>
            <a:rPr kumimoji="1" lang="ja-JP" altLang="ja-JP" sz="1100" baseline="0">
              <a:solidFill>
                <a:schemeClr val="dk1"/>
              </a:solidFill>
              <a:effectLst/>
              <a:latin typeface="+mn-lt"/>
              <a:ea typeface="+mn-ea"/>
              <a:cs typeface="+mn-cs"/>
            </a:rPr>
            <a:t>徴収強化対策を中心とする歳入確保に努めることで、財政の健全化を図る。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124883</xdr:rowOff>
    </xdr:to>
    <xdr:cxnSp macro="">
      <xdr:nvCxnSpPr>
        <xdr:cNvPr id="77" name="直線コネクタ 76"/>
        <xdr:cNvCxnSpPr/>
      </xdr:nvCxnSpPr>
      <xdr:spPr>
        <a:xfrm>
          <a:off x="1447800" y="762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79" name="テキスト ボックス 78"/>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平成</a:t>
          </a:r>
          <a:r>
            <a:rPr kumimoji="1" lang="ja-JP" altLang="en-US" sz="1100" baseline="0">
              <a:solidFill>
                <a:schemeClr val="dk1"/>
              </a:solidFill>
              <a:effectLst/>
              <a:latin typeface="+mn-lt"/>
              <a:ea typeface="+mn-ea"/>
              <a:cs typeface="+mn-cs"/>
            </a:rPr>
            <a:t>２７</a:t>
          </a:r>
          <a:r>
            <a:rPr kumimoji="1" lang="ja-JP" altLang="ja-JP" sz="1100" baseline="0">
              <a:solidFill>
                <a:schemeClr val="dk1"/>
              </a:solidFill>
              <a:effectLst/>
              <a:latin typeface="+mn-lt"/>
              <a:ea typeface="+mn-ea"/>
              <a:cs typeface="+mn-cs"/>
            </a:rPr>
            <a:t>年度は、経常経費充当一般財源等</a:t>
          </a:r>
          <a:r>
            <a:rPr kumimoji="1" lang="ja-JP" altLang="en-US" sz="1100" baseline="0">
              <a:solidFill>
                <a:schemeClr val="dk1"/>
              </a:solidFill>
              <a:effectLst/>
              <a:latin typeface="+mn-lt"/>
              <a:ea typeface="+mn-ea"/>
              <a:cs typeface="+mn-cs"/>
            </a:rPr>
            <a:t>については、</a:t>
          </a:r>
          <a:r>
            <a:rPr kumimoji="1" lang="ja-JP" altLang="ja-JP" sz="1100" baseline="0">
              <a:solidFill>
                <a:schemeClr val="dk1"/>
              </a:solidFill>
              <a:effectLst/>
              <a:latin typeface="+mn-lt"/>
              <a:ea typeface="+mn-ea"/>
              <a:cs typeface="+mn-cs"/>
            </a:rPr>
            <a:t>職員</a:t>
          </a:r>
          <a:r>
            <a:rPr kumimoji="1" lang="ja-JP" altLang="en-US" sz="1100" baseline="0">
              <a:solidFill>
                <a:schemeClr val="dk1"/>
              </a:solidFill>
              <a:effectLst/>
              <a:latin typeface="+mn-lt"/>
              <a:ea typeface="+mn-ea"/>
              <a:cs typeface="+mn-cs"/>
            </a:rPr>
            <a:t>数の減で人件費分が減少したものの、公債費分と繰出金分の増加が影響し全体では約</a:t>
          </a:r>
          <a:r>
            <a:rPr kumimoji="1" lang="en-US" altLang="ja-JP" sz="1100" baseline="0">
              <a:solidFill>
                <a:schemeClr val="dk1"/>
              </a:solidFill>
              <a:effectLst/>
              <a:latin typeface="+mn-lt"/>
              <a:ea typeface="+mn-ea"/>
              <a:cs typeface="+mn-cs"/>
            </a:rPr>
            <a:t>50,000</a:t>
          </a:r>
          <a:r>
            <a:rPr kumimoji="1" lang="ja-JP" altLang="en-US" sz="1100" baseline="0">
              <a:solidFill>
                <a:schemeClr val="dk1"/>
              </a:solidFill>
              <a:effectLst/>
              <a:latin typeface="+mn-lt"/>
              <a:ea typeface="+mn-ea"/>
              <a:cs typeface="+mn-cs"/>
            </a:rPr>
            <a:t>千円増加した。合併算定替特例措置の縮減影響等により普通交付税・臨時財政対策債が減少したものの、</a:t>
          </a:r>
          <a:r>
            <a:rPr kumimoji="1" lang="ja-JP" altLang="ja-JP" sz="1100" baseline="0">
              <a:solidFill>
                <a:schemeClr val="dk1"/>
              </a:solidFill>
              <a:effectLst/>
              <a:latin typeface="+mn-lt"/>
              <a:ea typeface="+mn-ea"/>
              <a:cs typeface="+mn-cs"/>
            </a:rPr>
            <a:t>消費税率引上げ</a:t>
          </a:r>
          <a:r>
            <a:rPr kumimoji="1" lang="ja-JP" altLang="en-US" sz="1100" baseline="0">
              <a:solidFill>
                <a:schemeClr val="dk1"/>
              </a:solidFill>
              <a:effectLst/>
              <a:latin typeface="+mn-lt"/>
              <a:ea typeface="+mn-ea"/>
              <a:cs typeface="+mn-cs"/>
            </a:rPr>
            <a:t>による</a:t>
          </a:r>
          <a:r>
            <a:rPr kumimoji="1" lang="ja-JP" altLang="ja-JP" sz="1100" baseline="0">
              <a:solidFill>
                <a:schemeClr val="dk1"/>
              </a:solidFill>
              <a:effectLst/>
              <a:latin typeface="+mn-lt"/>
              <a:ea typeface="+mn-ea"/>
              <a:cs typeface="+mn-cs"/>
            </a:rPr>
            <a:t>地方消費税交付金</a:t>
          </a:r>
          <a:r>
            <a:rPr kumimoji="1" lang="ja-JP" altLang="en-US" sz="1100" baseline="0">
              <a:solidFill>
                <a:schemeClr val="dk1"/>
              </a:solidFill>
              <a:effectLst/>
              <a:latin typeface="+mn-lt"/>
              <a:ea typeface="+mn-ea"/>
              <a:cs typeface="+mn-cs"/>
            </a:rPr>
            <a:t>の大幅</a:t>
          </a:r>
          <a:r>
            <a:rPr kumimoji="1" lang="ja-JP" altLang="ja-JP" sz="1100" baseline="0">
              <a:solidFill>
                <a:schemeClr val="dk1"/>
              </a:solidFill>
              <a:effectLst/>
              <a:latin typeface="+mn-lt"/>
              <a:ea typeface="+mn-ea"/>
              <a:cs typeface="+mn-cs"/>
            </a:rPr>
            <a:t>増収</a:t>
          </a:r>
          <a:r>
            <a:rPr kumimoji="1" lang="ja-JP" altLang="en-US" sz="1100" baseline="0">
              <a:solidFill>
                <a:schemeClr val="dk1"/>
              </a:solidFill>
              <a:effectLst/>
              <a:latin typeface="+mn-lt"/>
              <a:ea typeface="+mn-ea"/>
              <a:cs typeface="+mn-cs"/>
            </a:rPr>
            <a:t>の影響により、</a:t>
          </a:r>
          <a:r>
            <a:rPr kumimoji="1" lang="ja-JP" altLang="ja-JP" sz="1100" baseline="0">
              <a:solidFill>
                <a:schemeClr val="dk1"/>
              </a:solidFill>
              <a:effectLst/>
              <a:latin typeface="+mn-lt"/>
              <a:ea typeface="+mn-ea"/>
              <a:cs typeface="+mn-cs"/>
            </a:rPr>
            <a:t>経常一般財源</a:t>
          </a:r>
          <a:r>
            <a:rPr kumimoji="1" lang="ja-JP" altLang="en-US" sz="1100" baseline="0">
              <a:solidFill>
                <a:schemeClr val="dk1"/>
              </a:solidFill>
              <a:effectLst/>
              <a:latin typeface="+mn-lt"/>
              <a:ea typeface="+mn-ea"/>
              <a:cs typeface="+mn-cs"/>
            </a:rPr>
            <a:t>全体で約</a:t>
          </a:r>
          <a:r>
            <a:rPr kumimoji="1" lang="en-US" altLang="ja-JP" sz="1100" baseline="0">
              <a:solidFill>
                <a:schemeClr val="dk1"/>
              </a:solidFill>
              <a:effectLst/>
              <a:latin typeface="+mn-lt"/>
              <a:ea typeface="+mn-ea"/>
              <a:cs typeface="+mn-cs"/>
            </a:rPr>
            <a:t>97,000</a:t>
          </a:r>
          <a:r>
            <a:rPr kumimoji="1" lang="ja-JP" altLang="en-US" sz="1100" baseline="0">
              <a:solidFill>
                <a:schemeClr val="dk1"/>
              </a:solidFill>
              <a:effectLst/>
              <a:latin typeface="+mn-lt"/>
              <a:ea typeface="+mn-ea"/>
              <a:cs typeface="+mn-cs"/>
            </a:rPr>
            <a:t>千円増加</a:t>
          </a:r>
          <a:r>
            <a:rPr kumimoji="1" lang="ja-JP" altLang="ja-JP" sz="1100" baseline="0">
              <a:solidFill>
                <a:schemeClr val="dk1"/>
              </a:solidFill>
              <a:effectLst/>
              <a:latin typeface="+mn-lt"/>
              <a:ea typeface="+mn-ea"/>
              <a:cs typeface="+mn-cs"/>
            </a:rPr>
            <a:t>したことから、経常収支比率は</a:t>
          </a:r>
          <a:r>
            <a:rPr kumimoji="1" lang="en-US" altLang="ja-JP" sz="1100" baseline="0">
              <a:solidFill>
                <a:schemeClr val="dk1"/>
              </a:solidFill>
              <a:effectLst/>
              <a:latin typeface="+mn-lt"/>
              <a:ea typeface="+mn-ea"/>
              <a:cs typeface="+mn-cs"/>
            </a:rPr>
            <a:t>0.4</a:t>
          </a:r>
          <a:r>
            <a:rPr kumimoji="1" lang="ja-JP" altLang="ja-JP" sz="1100" baseline="0">
              <a:solidFill>
                <a:schemeClr val="dk1"/>
              </a:solidFill>
              <a:effectLst/>
              <a:latin typeface="+mn-lt"/>
              <a:ea typeface="+mn-ea"/>
              <a:cs typeface="+mn-cs"/>
            </a:rPr>
            <a:t>ポイント改善した。</a:t>
          </a:r>
          <a:r>
            <a:rPr kumimoji="1" lang="ja-JP" altLang="en-US" sz="1100" baseline="0">
              <a:solidFill>
                <a:schemeClr val="dk1"/>
              </a:solidFill>
              <a:effectLst/>
              <a:latin typeface="+mn-lt"/>
              <a:ea typeface="+mn-ea"/>
              <a:cs typeface="+mn-cs"/>
            </a:rPr>
            <a:t>他団体</a:t>
          </a:r>
          <a:r>
            <a:rPr kumimoji="1" lang="ja-JP" altLang="ja-JP" sz="1100" baseline="0">
              <a:solidFill>
                <a:schemeClr val="dk1"/>
              </a:solidFill>
              <a:effectLst/>
              <a:latin typeface="+mn-lt"/>
              <a:ea typeface="+mn-ea"/>
              <a:cs typeface="+mn-cs"/>
            </a:rPr>
            <a:t>平均のいずれ</a:t>
          </a:r>
          <a:r>
            <a:rPr kumimoji="1" lang="ja-JP" altLang="en-US" sz="1100" baseline="0">
              <a:solidFill>
                <a:schemeClr val="dk1"/>
              </a:solidFill>
              <a:effectLst/>
              <a:latin typeface="+mn-lt"/>
              <a:ea typeface="+mn-ea"/>
              <a:cs typeface="+mn-cs"/>
            </a:rPr>
            <a:t>を</a:t>
          </a:r>
          <a:r>
            <a:rPr kumimoji="1" lang="ja-JP" altLang="ja-JP" sz="1100" baseline="0">
              <a:solidFill>
                <a:schemeClr val="dk1"/>
              </a:solidFill>
              <a:effectLst/>
              <a:latin typeface="+mn-lt"/>
              <a:ea typeface="+mn-ea"/>
              <a:cs typeface="+mn-cs"/>
            </a:rPr>
            <a:t>も大きく下回る水準となってはいるものの、今後は、近年実施した大型建設事業の地方債償還が本格化して公債費が一時的な増加に転じることから、定員適正化計画に基づく人件費の抑制、行政改革に</a:t>
          </a:r>
          <a:r>
            <a:rPr kumimoji="1" lang="ja-JP" altLang="en-US" sz="1100" baseline="0">
              <a:solidFill>
                <a:schemeClr val="dk1"/>
              </a:solidFill>
              <a:effectLst/>
              <a:latin typeface="+mn-lt"/>
              <a:ea typeface="+mn-ea"/>
              <a:cs typeface="+mn-cs"/>
            </a:rPr>
            <a:t>基づく</a:t>
          </a:r>
          <a:r>
            <a:rPr kumimoji="1" lang="ja-JP" altLang="ja-JP" sz="1100" baseline="0">
              <a:solidFill>
                <a:schemeClr val="dk1"/>
              </a:solidFill>
              <a:effectLst/>
              <a:latin typeface="+mn-lt"/>
              <a:ea typeface="+mn-ea"/>
              <a:cs typeface="+mn-cs"/>
            </a:rPr>
            <a:t>物件費</a:t>
          </a:r>
          <a:r>
            <a:rPr kumimoji="1" lang="ja-JP" altLang="en-US" sz="1100" baseline="0">
              <a:solidFill>
                <a:schemeClr val="dk1"/>
              </a:solidFill>
              <a:effectLst/>
              <a:latin typeface="+mn-lt"/>
              <a:ea typeface="+mn-ea"/>
              <a:cs typeface="+mn-cs"/>
            </a:rPr>
            <a:t>・補助費等</a:t>
          </a:r>
          <a:r>
            <a:rPr kumimoji="1" lang="ja-JP" altLang="ja-JP" sz="1100" baseline="0">
              <a:solidFill>
                <a:schemeClr val="dk1"/>
              </a:solidFill>
              <a:effectLst/>
              <a:latin typeface="+mn-lt"/>
              <a:ea typeface="+mn-ea"/>
              <a:cs typeface="+mn-cs"/>
            </a:rPr>
            <a:t>の削減</a:t>
          </a:r>
          <a:r>
            <a:rPr kumimoji="1" lang="ja-JP" altLang="en-US" sz="1100" baseline="0">
              <a:solidFill>
                <a:schemeClr val="dk1"/>
              </a:solidFill>
              <a:effectLst/>
              <a:latin typeface="+mn-lt"/>
              <a:ea typeface="+mn-ea"/>
              <a:cs typeface="+mn-cs"/>
            </a:rPr>
            <a:t>をはじめとする</a:t>
          </a:r>
          <a:r>
            <a:rPr kumimoji="1" lang="ja-JP" altLang="ja-JP" sz="1100" baseline="0">
              <a:solidFill>
                <a:schemeClr val="dk1"/>
              </a:solidFill>
              <a:effectLst/>
              <a:latin typeface="+mn-lt"/>
              <a:ea typeface="+mn-ea"/>
              <a:cs typeface="+mn-cs"/>
            </a:rPr>
            <a:t>歳出抑制の取組を通じて義務的経費の抑制に努め、現在の水準を維持する。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135467</xdr:rowOff>
    </xdr:from>
    <xdr:to>
      <xdr:col>7</xdr:col>
      <xdr:colOff>152400</xdr:colOff>
      <xdr:row>61</xdr:row>
      <xdr:rowOff>167640</xdr:rowOff>
    </xdr:to>
    <xdr:cxnSp macro="">
      <xdr:nvCxnSpPr>
        <xdr:cNvPr id="131" name="直線コネクタ 130"/>
        <xdr:cNvCxnSpPr/>
      </xdr:nvCxnSpPr>
      <xdr:spPr>
        <a:xfrm flipV="1">
          <a:off x="4114800" y="1059391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52494</xdr:rowOff>
    </xdr:to>
    <xdr:cxnSp macro="">
      <xdr:nvCxnSpPr>
        <xdr:cNvPr id="134" name="直線コネクタ 133"/>
        <xdr:cNvCxnSpPr/>
      </xdr:nvCxnSpPr>
      <xdr:spPr>
        <a:xfrm flipV="1">
          <a:off x="3225800" y="106260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6" name="テキスト ボックス 135"/>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52494</xdr:rowOff>
    </xdr:from>
    <xdr:to>
      <xdr:col>4</xdr:col>
      <xdr:colOff>482600</xdr:colOff>
      <xdr:row>62</xdr:row>
      <xdr:rowOff>157056</xdr:rowOff>
    </xdr:to>
    <xdr:cxnSp macro="">
      <xdr:nvCxnSpPr>
        <xdr:cNvPr id="137" name="直線コネクタ 136"/>
        <xdr:cNvCxnSpPr/>
      </xdr:nvCxnSpPr>
      <xdr:spPr>
        <a:xfrm flipV="1">
          <a:off x="2336800" y="106823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9" name="テキスト ボックス 138"/>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62</xdr:row>
      <xdr:rowOff>157056</xdr:rowOff>
    </xdr:to>
    <xdr:cxnSp macro="">
      <xdr:nvCxnSpPr>
        <xdr:cNvPr id="140" name="直線コネクタ 139"/>
        <xdr:cNvCxnSpPr/>
      </xdr:nvCxnSpPr>
      <xdr:spPr>
        <a:xfrm>
          <a:off x="1447800" y="107306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44" name="テキスト ボックス 143"/>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84667</xdr:rowOff>
    </xdr:from>
    <xdr:to>
      <xdr:col>7</xdr:col>
      <xdr:colOff>203200</xdr:colOff>
      <xdr:row>62</xdr:row>
      <xdr:rowOff>14817</xdr:rowOff>
    </xdr:to>
    <xdr:sp macro="" textlink="">
      <xdr:nvSpPr>
        <xdr:cNvPr id="150" name="円/楕円 149"/>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101194</xdr:rowOff>
    </xdr:from>
    <xdr:ext cx="762000" cy="259045"/>
    <xdr:sp macro="" textlink="">
      <xdr:nvSpPr>
        <xdr:cNvPr id="151" name="財政構造の弾力性該当値テキスト"/>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116840</xdr:rowOff>
    </xdr:from>
    <xdr:to>
      <xdr:col>6</xdr:col>
      <xdr:colOff>50800</xdr:colOff>
      <xdr:row>62</xdr:row>
      <xdr:rowOff>46990</xdr:rowOff>
    </xdr:to>
    <xdr:sp macro="" textlink="">
      <xdr:nvSpPr>
        <xdr:cNvPr id="152" name="円/楕円 151"/>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57167</xdr:rowOff>
    </xdr:from>
    <xdr:ext cx="736600" cy="259045"/>
    <xdr:sp macro="" textlink="">
      <xdr:nvSpPr>
        <xdr:cNvPr id="153" name="テキスト ボックス 152"/>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1694</xdr:rowOff>
    </xdr:from>
    <xdr:to>
      <xdr:col>4</xdr:col>
      <xdr:colOff>533400</xdr:colOff>
      <xdr:row>62</xdr:row>
      <xdr:rowOff>103294</xdr:rowOff>
    </xdr:to>
    <xdr:sp macro="" textlink="">
      <xdr:nvSpPr>
        <xdr:cNvPr id="154" name="円/楕円 153"/>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113471</xdr:rowOff>
    </xdr:from>
    <xdr:ext cx="762000" cy="259045"/>
    <xdr:sp macro="" textlink="">
      <xdr:nvSpPr>
        <xdr:cNvPr id="155" name="テキスト ボックス 154"/>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106256</xdr:rowOff>
    </xdr:from>
    <xdr:to>
      <xdr:col>3</xdr:col>
      <xdr:colOff>330200</xdr:colOff>
      <xdr:row>63</xdr:row>
      <xdr:rowOff>36406</xdr:rowOff>
    </xdr:to>
    <xdr:sp macro="" textlink="">
      <xdr:nvSpPr>
        <xdr:cNvPr id="156" name="円/楕円 155"/>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46583</xdr:rowOff>
    </xdr:from>
    <xdr:ext cx="762000" cy="259045"/>
    <xdr:sp macro="" textlink="">
      <xdr:nvSpPr>
        <xdr:cNvPr id="157" name="テキスト ボックス 156"/>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49954</xdr:rowOff>
    </xdr:from>
    <xdr:to>
      <xdr:col>2</xdr:col>
      <xdr:colOff>127000</xdr:colOff>
      <xdr:row>62</xdr:row>
      <xdr:rowOff>151554</xdr:rowOff>
    </xdr:to>
    <xdr:sp macro="" textlink="">
      <xdr:nvSpPr>
        <xdr:cNvPr id="158" name="円/楕円 157"/>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161731</xdr:rowOff>
    </xdr:from>
    <xdr:ext cx="762000" cy="259045"/>
    <xdr:sp macro="" textlink="">
      <xdr:nvSpPr>
        <xdr:cNvPr id="159" name="テキスト ボックス 158"/>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[184,703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これまでは、</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行政改革等の取組による歳出抑制の影響により類似団体平均を下回る水準となってはい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ものの、</a:t>
          </a:r>
          <a:r>
            <a:rPr kumimoji="1" lang="ja-JP" altLang="ja-JP" sz="1100" baseline="0">
              <a:solidFill>
                <a:schemeClr val="dk1"/>
              </a:solidFill>
              <a:effectLst/>
              <a:latin typeface="+mn-lt"/>
              <a:ea typeface="+mn-ea"/>
              <a:cs typeface="+mn-cs"/>
            </a:rPr>
            <a:t>人件費については保育所数が多いこと（全て直営）等が影響し</a:t>
          </a:r>
          <a:r>
            <a:rPr kumimoji="1" lang="ja-JP" altLang="en-US" sz="1100" baseline="0">
              <a:solidFill>
                <a:schemeClr val="dk1"/>
              </a:solidFill>
              <a:effectLst/>
              <a:latin typeface="+mn-lt"/>
              <a:ea typeface="+mn-ea"/>
              <a:cs typeface="+mn-cs"/>
            </a:rPr>
            <a:t>て</a:t>
          </a:r>
          <a:r>
            <a:rPr kumimoji="1" lang="ja-JP" altLang="ja-JP" sz="1100" baseline="0">
              <a:solidFill>
                <a:schemeClr val="dk1"/>
              </a:solidFill>
              <a:effectLst/>
              <a:latin typeface="+mn-lt"/>
              <a:ea typeface="+mn-ea"/>
              <a:cs typeface="+mn-cs"/>
            </a:rPr>
            <a:t>類似団体に比して高い状況となって</a:t>
          </a:r>
          <a:r>
            <a:rPr kumimoji="1" lang="ja-JP" altLang="en-US" sz="1100" baseline="0">
              <a:solidFill>
                <a:schemeClr val="dk1"/>
              </a:solidFill>
              <a:effectLst/>
              <a:latin typeface="+mn-lt"/>
              <a:ea typeface="+mn-ea"/>
              <a:cs typeface="+mn-cs"/>
            </a:rPr>
            <a:t>いた。しかし、</a:t>
          </a:r>
          <a:r>
            <a:rPr kumimoji="1" lang="ja-JP" altLang="ja-JP" sz="1100" baseline="0">
              <a:solidFill>
                <a:schemeClr val="dk1"/>
              </a:solidFill>
              <a:effectLst/>
              <a:latin typeface="+mn-lt"/>
              <a:ea typeface="+mn-ea"/>
              <a:cs typeface="+mn-cs"/>
            </a:rPr>
            <a:t>定員管理計画に基づ</a:t>
          </a:r>
          <a:r>
            <a:rPr kumimoji="1" lang="ja-JP" altLang="en-US" sz="1100" baseline="0">
              <a:solidFill>
                <a:schemeClr val="dk1"/>
              </a:solidFill>
              <a:effectLst/>
              <a:latin typeface="+mn-lt"/>
              <a:ea typeface="+mn-ea"/>
              <a:cs typeface="+mn-cs"/>
            </a:rPr>
            <a:t>く</a:t>
          </a:r>
          <a:r>
            <a:rPr kumimoji="1" lang="ja-JP" altLang="ja-JP" sz="1100" baseline="0">
              <a:solidFill>
                <a:schemeClr val="dk1"/>
              </a:solidFill>
              <a:effectLst/>
              <a:latin typeface="+mn-lt"/>
              <a:ea typeface="+mn-ea"/>
              <a:cs typeface="+mn-cs"/>
            </a:rPr>
            <a:t>職員数の削減を</a:t>
          </a:r>
          <a:r>
            <a:rPr kumimoji="1" lang="ja-JP" altLang="en-US" sz="1100" baseline="0">
              <a:solidFill>
                <a:schemeClr val="dk1"/>
              </a:solidFill>
              <a:effectLst/>
              <a:latin typeface="+mn-lt"/>
              <a:ea typeface="+mn-ea"/>
              <a:cs typeface="+mn-cs"/>
            </a:rPr>
            <a:t>着実に</a:t>
          </a:r>
          <a:r>
            <a:rPr kumimoji="1" lang="ja-JP" altLang="ja-JP" sz="1100" baseline="0">
              <a:solidFill>
                <a:schemeClr val="dk1"/>
              </a:solidFill>
              <a:effectLst/>
              <a:latin typeface="+mn-lt"/>
              <a:ea typeface="+mn-ea"/>
              <a:cs typeface="+mn-cs"/>
            </a:rPr>
            <a:t>行ってきた（</a:t>
          </a:r>
          <a:r>
            <a:rPr kumimoji="1" lang="en-US" altLang="ja-JP" sz="1100" baseline="0">
              <a:solidFill>
                <a:schemeClr val="dk1"/>
              </a:solidFill>
              <a:effectLst/>
              <a:latin typeface="+mn-lt"/>
              <a:ea typeface="+mn-ea"/>
              <a:cs typeface="+mn-cs"/>
            </a:rPr>
            <a:t>H22</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264</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H23</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259</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H24</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256</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H25</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251</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H26</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244</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H27</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233</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H28</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224</a:t>
          </a:r>
          <a:r>
            <a:rPr kumimoji="1" lang="ja-JP" altLang="ja-JP" sz="1100" baseline="0">
              <a:solidFill>
                <a:schemeClr val="dk1"/>
              </a:solidFill>
              <a:effectLst/>
              <a:latin typeface="+mn-lt"/>
              <a:ea typeface="+mn-ea"/>
              <a:cs typeface="+mn-cs"/>
            </a:rPr>
            <a:t>人）</a:t>
          </a:r>
          <a:r>
            <a:rPr kumimoji="1" lang="ja-JP" altLang="en-US" sz="1100" baseline="0">
              <a:solidFill>
                <a:schemeClr val="dk1"/>
              </a:solidFill>
              <a:effectLst/>
              <a:latin typeface="+mn-lt"/>
              <a:ea typeface="+mn-ea"/>
              <a:cs typeface="+mn-cs"/>
            </a:rPr>
            <a:t>ことにより</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平成２７年度は、人件費・物件費等の合算分についても類似団体と同様の水準となっている。</a:t>
          </a:r>
          <a:r>
            <a:rPr kumimoji="1" lang="ja-JP" altLang="ja-JP" sz="1100" baseline="0">
              <a:solidFill>
                <a:schemeClr val="dk1"/>
              </a:solidFill>
              <a:effectLst/>
              <a:latin typeface="+mn-lt"/>
              <a:ea typeface="+mn-ea"/>
              <a:cs typeface="+mn-cs"/>
            </a:rPr>
            <a:t>今後も職員数の適正化等による人件費の抑制、</a:t>
          </a:r>
          <a:r>
            <a:rPr kumimoji="1" lang="ja-JP" altLang="en-US" sz="1100" baseline="0">
              <a:solidFill>
                <a:schemeClr val="dk1"/>
              </a:solidFill>
              <a:effectLst/>
              <a:latin typeface="+mn-lt"/>
              <a:ea typeface="+mn-ea"/>
              <a:cs typeface="+mn-cs"/>
            </a:rPr>
            <a:t>物件費・補助費等の抑制等を通じた</a:t>
          </a:r>
          <a:r>
            <a:rPr kumimoji="1" lang="ja-JP" altLang="ja-JP" sz="1100">
              <a:solidFill>
                <a:schemeClr val="dk1"/>
              </a:solidFill>
              <a:effectLst/>
              <a:latin typeface="+mn-lt"/>
              <a:ea typeface="+mn-ea"/>
              <a:cs typeface="+mn-cs"/>
            </a:rPr>
            <a:t>継続的な歳出抑制の取組</a:t>
          </a:r>
          <a:r>
            <a:rPr kumimoji="1" lang="ja-JP" altLang="en-US" sz="1100">
              <a:solidFill>
                <a:schemeClr val="dk1"/>
              </a:solidFill>
              <a:effectLst/>
              <a:latin typeface="+mn-lt"/>
              <a:ea typeface="+mn-ea"/>
              <a:cs typeface="+mn-cs"/>
            </a:rPr>
            <a:t>を行うとともに</a:t>
          </a:r>
          <a:r>
            <a:rPr kumimoji="1" lang="ja-JP" altLang="ja-JP" sz="1100">
              <a:solidFill>
                <a:schemeClr val="dk1"/>
              </a:solidFill>
              <a:effectLst/>
              <a:latin typeface="+mn-lt"/>
              <a:ea typeface="+mn-ea"/>
              <a:cs typeface="+mn-cs"/>
            </a:rPr>
            <a:t>、公共施設の適正配置等による維持管理経費の抑制に</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80161</xdr:rowOff>
    </xdr:from>
    <xdr:to>
      <xdr:col>7</xdr:col>
      <xdr:colOff>152400</xdr:colOff>
      <xdr:row>84</xdr:row>
      <xdr:rowOff>83973</xdr:rowOff>
    </xdr:to>
    <xdr:cxnSp macro="">
      <xdr:nvCxnSpPr>
        <xdr:cNvPr id="194" name="直線コネクタ 193"/>
        <xdr:cNvCxnSpPr/>
      </xdr:nvCxnSpPr>
      <xdr:spPr>
        <a:xfrm flipV="1">
          <a:off x="4114800" y="14481961"/>
          <a:ext cx="83820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27565</xdr:rowOff>
    </xdr:from>
    <xdr:ext cx="762000" cy="259045"/>
    <xdr:sp macro="" textlink="">
      <xdr:nvSpPr>
        <xdr:cNvPr id="195" name="人件費・物件費等の状況平均値テキスト"/>
        <xdr:cNvSpPr txBox="1"/>
      </xdr:nvSpPr>
      <xdr:spPr>
        <a:xfrm>
          <a:off x="5041900" y="1425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79969</xdr:rowOff>
    </xdr:from>
    <xdr:to>
      <xdr:col>6</xdr:col>
      <xdr:colOff>0</xdr:colOff>
      <xdr:row>84</xdr:row>
      <xdr:rowOff>83973</xdr:rowOff>
    </xdr:to>
    <xdr:cxnSp macro="">
      <xdr:nvCxnSpPr>
        <xdr:cNvPr id="197" name="直線コネクタ 196"/>
        <xdr:cNvCxnSpPr/>
      </xdr:nvCxnSpPr>
      <xdr:spPr>
        <a:xfrm>
          <a:off x="3225800" y="14481769"/>
          <a:ext cx="8890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55557</xdr:rowOff>
    </xdr:from>
    <xdr:ext cx="736600" cy="259045"/>
    <xdr:sp macro="" textlink="">
      <xdr:nvSpPr>
        <xdr:cNvPr id="199" name="テキスト ボックス 198"/>
        <xdr:cNvSpPr txBox="1"/>
      </xdr:nvSpPr>
      <xdr:spPr>
        <a:xfrm>
          <a:off x="3733800" y="141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79969</xdr:rowOff>
    </xdr:from>
    <xdr:to>
      <xdr:col>4</xdr:col>
      <xdr:colOff>482600</xdr:colOff>
      <xdr:row>84</xdr:row>
      <xdr:rowOff>103688</xdr:rowOff>
    </xdr:to>
    <xdr:cxnSp macro="">
      <xdr:nvCxnSpPr>
        <xdr:cNvPr id="200" name="直線コネクタ 199"/>
        <xdr:cNvCxnSpPr/>
      </xdr:nvCxnSpPr>
      <xdr:spPr>
        <a:xfrm flipV="1">
          <a:off x="2336800" y="14481769"/>
          <a:ext cx="889000" cy="2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5149</xdr:rowOff>
    </xdr:from>
    <xdr:ext cx="762000" cy="259045"/>
    <xdr:sp macro="" textlink="">
      <xdr:nvSpPr>
        <xdr:cNvPr id="202" name="テキスト ボックス 201"/>
        <xdr:cNvSpPr txBox="1"/>
      </xdr:nvSpPr>
      <xdr:spPr>
        <a:xfrm>
          <a:off x="2844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103688</xdr:rowOff>
    </xdr:from>
    <xdr:to>
      <xdr:col>3</xdr:col>
      <xdr:colOff>279400</xdr:colOff>
      <xdr:row>85</xdr:row>
      <xdr:rowOff>55212</xdr:rowOff>
    </xdr:to>
    <xdr:cxnSp macro="">
      <xdr:nvCxnSpPr>
        <xdr:cNvPr id="203" name="直線コネクタ 202"/>
        <xdr:cNvCxnSpPr/>
      </xdr:nvCxnSpPr>
      <xdr:spPr>
        <a:xfrm flipV="1">
          <a:off x="1447800" y="14505488"/>
          <a:ext cx="889000" cy="1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169409</xdr:rowOff>
    </xdr:from>
    <xdr:ext cx="762000" cy="259045"/>
    <xdr:sp macro="" textlink="">
      <xdr:nvSpPr>
        <xdr:cNvPr id="205" name="テキスト ボックス 204"/>
        <xdr:cNvSpPr txBox="1"/>
      </xdr:nvSpPr>
      <xdr:spPr>
        <a:xfrm>
          <a:off x="1955800" y="140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88109</xdr:rowOff>
    </xdr:from>
    <xdr:ext cx="762000" cy="259045"/>
    <xdr:sp macro="" textlink="">
      <xdr:nvSpPr>
        <xdr:cNvPr id="207" name="テキスト ボックス 206"/>
        <xdr:cNvSpPr txBox="1"/>
      </xdr:nvSpPr>
      <xdr:spPr>
        <a:xfrm>
          <a:off x="1066800" y="1414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29361</xdr:rowOff>
    </xdr:from>
    <xdr:to>
      <xdr:col>7</xdr:col>
      <xdr:colOff>203200</xdr:colOff>
      <xdr:row>84</xdr:row>
      <xdr:rowOff>130961</xdr:rowOff>
    </xdr:to>
    <xdr:sp macro="" textlink="">
      <xdr:nvSpPr>
        <xdr:cNvPr id="213" name="円/楕円 212"/>
        <xdr:cNvSpPr/>
      </xdr:nvSpPr>
      <xdr:spPr>
        <a:xfrm>
          <a:off x="4902200" y="1443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1438</xdr:rowOff>
    </xdr:from>
    <xdr:ext cx="762000" cy="259045"/>
    <xdr:sp macro="" textlink="">
      <xdr:nvSpPr>
        <xdr:cNvPr id="214" name="人件費・物件費等の状況該当値テキスト"/>
        <xdr:cNvSpPr txBox="1"/>
      </xdr:nvSpPr>
      <xdr:spPr>
        <a:xfrm>
          <a:off x="5041900" y="1440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184,703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33173</xdr:rowOff>
    </xdr:from>
    <xdr:to>
      <xdr:col>6</xdr:col>
      <xdr:colOff>50800</xdr:colOff>
      <xdr:row>84</xdr:row>
      <xdr:rowOff>134773</xdr:rowOff>
    </xdr:to>
    <xdr:sp macro="" textlink="">
      <xdr:nvSpPr>
        <xdr:cNvPr id="215" name="円/楕円 214"/>
        <xdr:cNvSpPr/>
      </xdr:nvSpPr>
      <xdr:spPr>
        <a:xfrm>
          <a:off x="4064000" y="144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119550</xdr:rowOff>
    </xdr:from>
    <xdr:ext cx="736600" cy="259045"/>
    <xdr:sp macro="" textlink="">
      <xdr:nvSpPr>
        <xdr:cNvPr id="216" name="テキスト ボックス 215"/>
        <xdr:cNvSpPr txBox="1"/>
      </xdr:nvSpPr>
      <xdr:spPr>
        <a:xfrm>
          <a:off x="3733800" y="1452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185,177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29169</xdr:rowOff>
    </xdr:from>
    <xdr:to>
      <xdr:col>4</xdr:col>
      <xdr:colOff>533400</xdr:colOff>
      <xdr:row>84</xdr:row>
      <xdr:rowOff>130769</xdr:rowOff>
    </xdr:to>
    <xdr:sp macro="" textlink="">
      <xdr:nvSpPr>
        <xdr:cNvPr id="217" name="円/楕円 216"/>
        <xdr:cNvSpPr/>
      </xdr:nvSpPr>
      <xdr:spPr>
        <a:xfrm>
          <a:off x="3175000" y="144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115546</xdr:rowOff>
    </xdr:from>
    <xdr:ext cx="762000" cy="259045"/>
    <xdr:sp macro="" textlink="">
      <xdr:nvSpPr>
        <xdr:cNvPr id="218" name="テキスト ボックス 217"/>
        <xdr:cNvSpPr txBox="1"/>
      </xdr:nvSpPr>
      <xdr:spPr>
        <a:xfrm>
          <a:off x="2844800" y="1451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184,679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52888</xdr:rowOff>
    </xdr:from>
    <xdr:to>
      <xdr:col>3</xdr:col>
      <xdr:colOff>330200</xdr:colOff>
      <xdr:row>84</xdr:row>
      <xdr:rowOff>154488</xdr:rowOff>
    </xdr:to>
    <xdr:sp macro="" textlink="">
      <xdr:nvSpPr>
        <xdr:cNvPr id="219" name="円/楕円 218"/>
        <xdr:cNvSpPr/>
      </xdr:nvSpPr>
      <xdr:spPr>
        <a:xfrm>
          <a:off x="2286000" y="144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139265</xdr:rowOff>
    </xdr:from>
    <xdr:ext cx="762000" cy="259045"/>
    <xdr:sp macro="" textlink="">
      <xdr:nvSpPr>
        <xdr:cNvPr id="220" name="テキスト ボックス 219"/>
        <xdr:cNvSpPr txBox="1"/>
      </xdr:nvSpPr>
      <xdr:spPr>
        <a:xfrm>
          <a:off x="1955800" y="1454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187,628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4412</xdr:rowOff>
    </xdr:from>
    <xdr:to>
      <xdr:col>2</xdr:col>
      <xdr:colOff>127000</xdr:colOff>
      <xdr:row>85</xdr:row>
      <xdr:rowOff>106012</xdr:rowOff>
    </xdr:to>
    <xdr:sp macro="" textlink="">
      <xdr:nvSpPr>
        <xdr:cNvPr id="221" name="円/楕円 220"/>
        <xdr:cNvSpPr/>
      </xdr:nvSpPr>
      <xdr:spPr>
        <a:xfrm>
          <a:off x="1397000" y="145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90789</xdr:rowOff>
    </xdr:from>
    <xdr:ext cx="762000" cy="259045"/>
    <xdr:sp macro="" textlink="">
      <xdr:nvSpPr>
        <xdr:cNvPr id="222" name="テキスト ボックス 221"/>
        <xdr:cNvSpPr txBox="1"/>
      </xdr:nvSpPr>
      <xdr:spPr>
        <a:xfrm>
          <a:off x="1066800" y="1466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民生関係（保育所関係）職員数の多さ等の影響で、人件費総額</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は類似団体に比べて高い状況にはあるが、給与水準の抑制を行っていることから、ラスパイレス指数は全国町村平均・類似団体平均のいずれ</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も下回っている。国家公務員の時限的給与改定の特例措置が無い場合の参考値は、</a:t>
          </a:r>
          <a:r>
            <a:rPr kumimoji="1" lang="en-US" altLang="ja-JP" sz="1100">
              <a:solidFill>
                <a:schemeClr val="dk1"/>
              </a:solidFill>
              <a:effectLst/>
              <a:latin typeface="+mn-lt"/>
              <a:ea typeface="+mn-ea"/>
              <a:cs typeface="+mn-cs"/>
            </a:rPr>
            <a:t>H23</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95.1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93.5</a:t>
          </a:r>
          <a:r>
            <a:rPr kumimoji="1" lang="ja-JP" altLang="ja-JP" sz="1100">
              <a:solidFill>
                <a:schemeClr val="dk1"/>
              </a:solidFill>
              <a:effectLst/>
              <a:latin typeface="+mn-lt"/>
              <a:ea typeface="+mn-ea"/>
              <a:cs typeface="+mn-cs"/>
            </a:rPr>
            <a:t>となっており、近年は低水準で推移している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今後も引き続き、現給保障の廃止等を通じた人件費の抑制に努める。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113091</xdr:rowOff>
    </xdr:to>
    <xdr:cxnSp macro="">
      <xdr:nvCxnSpPr>
        <xdr:cNvPr id="253" name="直線コネクタ 252"/>
        <xdr:cNvCxnSpPr/>
      </xdr:nvCxnSpPr>
      <xdr:spPr>
        <a:xfrm flipV="1">
          <a:off x="17018000" y="13904082"/>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85168</xdr:rowOff>
    </xdr:from>
    <xdr:ext cx="762000" cy="259045"/>
    <xdr:sp macro="" textlink="">
      <xdr:nvSpPr>
        <xdr:cNvPr id="254" name="給与水準   （国との比較）最小値テキスト"/>
        <xdr:cNvSpPr txBox="1"/>
      </xdr:nvSpPr>
      <xdr:spPr>
        <a:xfrm>
          <a:off x="17106900" y="1482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86</xdr:row>
      <xdr:rowOff>113091</xdr:rowOff>
    </xdr:from>
    <xdr:to>
      <xdr:col>24</xdr:col>
      <xdr:colOff>647700</xdr:colOff>
      <xdr:row>86</xdr:row>
      <xdr:rowOff>113091</xdr:rowOff>
    </xdr:to>
    <xdr:cxnSp macro="">
      <xdr:nvCxnSpPr>
        <xdr:cNvPr id="255" name="直線コネクタ 254"/>
        <xdr:cNvCxnSpPr/>
      </xdr:nvCxnSpPr>
      <xdr:spPr>
        <a:xfrm>
          <a:off x="16929100" y="1485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6"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7" name="直線コネクタ 256"/>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143027</xdr:rowOff>
    </xdr:from>
    <xdr:to>
      <xdr:col>24</xdr:col>
      <xdr:colOff>558800</xdr:colOff>
      <xdr:row>82</xdr:row>
      <xdr:rowOff>86482</xdr:rowOff>
    </xdr:to>
    <xdr:cxnSp macro="">
      <xdr:nvCxnSpPr>
        <xdr:cNvPr id="258" name="直線コネクタ 257"/>
        <xdr:cNvCxnSpPr/>
      </xdr:nvCxnSpPr>
      <xdr:spPr>
        <a:xfrm>
          <a:off x="16179800" y="1403047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81</xdr:row>
      <xdr:rowOff>143027</xdr:rowOff>
    </xdr:to>
    <xdr:cxnSp macro="">
      <xdr:nvCxnSpPr>
        <xdr:cNvPr id="261" name="直線コネクタ 260"/>
        <xdr:cNvCxnSpPr/>
      </xdr:nvCxnSpPr>
      <xdr:spPr>
        <a:xfrm>
          <a:off x="15290800" y="140189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2" name="フローチャート : 判断 261"/>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63" name="テキスト ボックス 262"/>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87</xdr:row>
      <xdr:rowOff>125488</xdr:rowOff>
    </xdr:to>
    <xdr:cxnSp macro="">
      <xdr:nvCxnSpPr>
        <xdr:cNvPr id="264" name="直線コネクタ 263"/>
        <xdr:cNvCxnSpPr/>
      </xdr:nvCxnSpPr>
      <xdr:spPr>
        <a:xfrm flipV="1">
          <a:off x="14401800" y="14018986"/>
          <a:ext cx="889000" cy="10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25098</xdr:rowOff>
    </xdr:from>
    <xdr:to>
      <xdr:col>22</xdr:col>
      <xdr:colOff>254000</xdr:colOff>
      <xdr:row>83</xdr:row>
      <xdr:rowOff>126698</xdr:rowOff>
    </xdr:to>
    <xdr:sp macro="" textlink="">
      <xdr:nvSpPr>
        <xdr:cNvPr id="265" name="フローチャート : 判断 264"/>
        <xdr:cNvSpPr/>
      </xdr:nvSpPr>
      <xdr:spPr>
        <a:xfrm>
          <a:off x="15240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111475</xdr:rowOff>
    </xdr:from>
    <xdr:ext cx="762000" cy="259045"/>
    <xdr:sp macro="" textlink="">
      <xdr:nvSpPr>
        <xdr:cNvPr id="266" name="テキスト ボックス 265"/>
        <xdr:cNvSpPr txBox="1"/>
      </xdr:nvSpPr>
      <xdr:spPr>
        <a:xfrm>
          <a:off x="14909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125488</xdr:rowOff>
    </xdr:from>
    <xdr:to>
      <xdr:col>21</xdr:col>
      <xdr:colOff>0</xdr:colOff>
      <xdr:row>88</xdr:row>
      <xdr:rowOff>160866</xdr:rowOff>
    </xdr:to>
    <xdr:cxnSp macro="">
      <xdr:nvCxnSpPr>
        <xdr:cNvPr id="267" name="直線コネクタ 266"/>
        <xdr:cNvCxnSpPr/>
      </xdr:nvCxnSpPr>
      <xdr:spPr>
        <a:xfrm flipV="1">
          <a:off x="13512800" y="15041638"/>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69" name="テキスト ボックス 268"/>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70" name="フローチャート : 判断 269"/>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71" name="テキスト ボックス 270"/>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77" name="円/楕円 276"/>
        <xdr:cNvSpPr/>
      </xdr:nvSpPr>
      <xdr:spPr>
        <a:xfrm>
          <a:off x="169672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52209</xdr:rowOff>
    </xdr:from>
    <xdr:ext cx="762000" cy="259045"/>
    <xdr:sp macro="" textlink="">
      <xdr:nvSpPr>
        <xdr:cNvPr id="278" name="給与水準   （国との比較）該当値テキスト"/>
        <xdr:cNvSpPr txBox="1"/>
      </xdr:nvSpPr>
      <xdr:spPr>
        <a:xfrm>
          <a:off x="17106900" y="1393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92227</xdr:rowOff>
    </xdr:from>
    <xdr:to>
      <xdr:col>23</xdr:col>
      <xdr:colOff>457200</xdr:colOff>
      <xdr:row>82</xdr:row>
      <xdr:rowOff>22377</xdr:rowOff>
    </xdr:to>
    <xdr:sp macro="" textlink="">
      <xdr:nvSpPr>
        <xdr:cNvPr id="279" name="円/楕円 278"/>
        <xdr:cNvSpPr/>
      </xdr:nvSpPr>
      <xdr:spPr>
        <a:xfrm>
          <a:off x="16129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32554</xdr:rowOff>
    </xdr:from>
    <xdr:ext cx="736600" cy="259045"/>
    <xdr:sp macro="" textlink="">
      <xdr:nvSpPr>
        <xdr:cNvPr id="280" name="テキスト ボックス 279"/>
        <xdr:cNvSpPr txBox="1"/>
      </xdr:nvSpPr>
      <xdr:spPr>
        <a:xfrm>
          <a:off x="15798800" y="137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81" name="円/楕円 280"/>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82" name="テキスト ボックス 281"/>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74688</xdr:rowOff>
    </xdr:from>
    <xdr:to>
      <xdr:col>21</xdr:col>
      <xdr:colOff>50800</xdr:colOff>
      <xdr:row>88</xdr:row>
      <xdr:rowOff>4838</xdr:rowOff>
    </xdr:to>
    <xdr:sp macro="" textlink="">
      <xdr:nvSpPr>
        <xdr:cNvPr id="283" name="円/楕円 282"/>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15015</xdr:rowOff>
    </xdr:from>
    <xdr:ext cx="762000" cy="259045"/>
    <xdr:sp macro="" textlink="">
      <xdr:nvSpPr>
        <xdr:cNvPr id="284" name="テキスト ボックス 283"/>
        <xdr:cNvSpPr txBox="1"/>
      </xdr:nvSpPr>
      <xdr:spPr>
        <a:xfrm>
          <a:off x="14020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5" name="円/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6" name="テキスト ボックス 285"/>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本町は、町内に私立保育所が無く、保育所数が多いこと（全て直営）等が影響し</a:t>
          </a:r>
          <a:r>
            <a:rPr kumimoji="1" lang="ja-JP" altLang="en-US" sz="1100" baseline="0">
              <a:solidFill>
                <a:schemeClr val="dk1"/>
              </a:solidFill>
              <a:effectLst/>
              <a:latin typeface="+mn-lt"/>
              <a:ea typeface="+mn-ea"/>
              <a:cs typeface="+mn-cs"/>
            </a:rPr>
            <a:t>、これまでは</a:t>
          </a:r>
          <a:r>
            <a:rPr kumimoji="1" lang="ja-JP" altLang="ja-JP" sz="1100" baseline="0">
              <a:solidFill>
                <a:schemeClr val="dk1"/>
              </a:solidFill>
              <a:effectLst/>
              <a:latin typeface="+mn-lt"/>
              <a:ea typeface="+mn-ea"/>
              <a:cs typeface="+mn-cs"/>
            </a:rPr>
            <a:t>他団体と比べて職員数が多い状況となっ</a:t>
          </a:r>
          <a:r>
            <a:rPr kumimoji="1" lang="ja-JP" altLang="en-US" sz="1100" baseline="0">
              <a:solidFill>
                <a:schemeClr val="dk1"/>
              </a:solidFill>
              <a:effectLst/>
              <a:latin typeface="+mn-lt"/>
              <a:ea typeface="+mn-ea"/>
              <a:cs typeface="+mn-cs"/>
            </a:rPr>
            <a:t>て</a:t>
          </a:r>
          <a:r>
            <a:rPr kumimoji="1" lang="ja-JP" altLang="ja-JP" sz="1100" baseline="0">
              <a:solidFill>
                <a:schemeClr val="dk1"/>
              </a:solidFill>
              <a:effectLst/>
              <a:latin typeface="+mn-lt"/>
              <a:ea typeface="+mn-ea"/>
              <a:cs typeface="+mn-cs"/>
            </a:rPr>
            <a:t>い</a:t>
          </a:r>
          <a:r>
            <a:rPr kumimoji="1" lang="ja-JP" altLang="en-US" sz="1100" baseline="0">
              <a:solidFill>
                <a:schemeClr val="dk1"/>
              </a:solidFill>
              <a:effectLst/>
              <a:latin typeface="+mn-lt"/>
              <a:ea typeface="+mn-ea"/>
              <a:cs typeface="+mn-cs"/>
            </a:rPr>
            <a:t>た</a:t>
          </a:r>
          <a:r>
            <a:rPr kumimoji="1" lang="ja-JP" altLang="ja-JP" sz="1100" baseline="0">
              <a:solidFill>
                <a:schemeClr val="dk1"/>
              </a:solidFill>
              <a:effectLst/>
              <a:latin typeface="+mn-lt"/>
              <a:ea typeface="+mn-ea"/>
              <a:cs typeface="+mn-cs"/>
            </a:rPr>
            <a:t>が、定員管理計画に基づ</a:t>
          </a:r>
          <a:r>
            <a:rPr kumimoji="1" lang="ja-JP" altLang="en-US" sz="1100" baseline="0">
              <a:solidFill>
                <a:schemeClr val="dk1"/>
              </a:solidFill>
              <a:effectLst/>
              <a:latin typeface="+mn-lt"/>
              <a:ea typeface="+mn-ea"/>
              <a:cs typeface="+mn-cs"/>
            </a:rPr>
            <a:t>く</a:t>
          </a:r>
          <a:r>
            <a:rPr kumimoji="1" lang="ja-JP" altLang="ja-JP" sz="1100" baseline="0">
              <a:solidFill>
                <a:schemeClr val="dk1"/>
              </a:solidFill>
              <a:effectLst/>
              <a:latin typeface="+mn-lt"/>
              <a:ea typeface="+mn-ea"/>
              <a:cs typeface="+mn-cs"/>
            </a:rPr>
            <a:t>職員数の削減を着実に行ってきたことから、他団体との差は縮まってきている状況にある（</a:t>
          </a:r>
          <a:r>
            <a:rPr kumimoji="1" lang="en-US" altLang="ja-JP" sz="1100" baseline="0">
              <a:solidFill>
                <a:schemeClr val="dk1"/>
              </a:solidFill>
              <a:effectLst/>
              <a:latin typeface="+mn-lt"/>
              <a:ea typeface="+mn-ea"/>
              <a:cs typeface="+mn-cs"/>
            </a:rPr>
            <a:t>H22</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264</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H23</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259</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H24</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256</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H25</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251</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H26</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244</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H27</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233</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H28</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224</a:t>
          </a:r>
          <a:r>
            <a:rPr kumimoji="1" lang="ja-JP" altLang="ja-JP" sz="1100" baseline="0">
              <a:solidFill>
                <a:schemeClr val="dk1"/>
              </a:solidFill>
              <a:effectLst/>
              <a:latin typeface="+mn-lt"/>
              <a:ea typeface="+mn-ea"/>
              <a:cs typeface="+mn-cs"/>
            </a:rPr>
            <a:t>人）。今後も、定員適正化計画に基づく職員数の適正化等を行い、人件費の抑制に努める。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6" name="直線コネクタ 315"/>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7"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8" name="直線コネクタ 317"/>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9"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20" name="直線コネクタ 319"/>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91370</xdr:rowOff>
    </xdr:from>
    <xdr:to>
      <xdr:col>24</xdr:col>
      <xdr:colOff>558800</xdr:colOff>
      <xdr:row>62</xdr:row>
      <xdr:rowOff>140970</xdr:rowOff>
    </xdr:to>
    <xdr:cxnSp macro="">
      <xdr:nvCxnSpPr>
        <xdr:cNvPr id="321" name="直線コネクタ 320"/>
        <xdr:cNvCxnSpPr/>
      </xdr:nvCxnSpPr>
      <xdr:spPr>
        <a:xfrm flipV="1">
          <a:off x="16179800" y="10721270"/>
          <a:ext cx="8382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129346</xdr:rowOff>
    </xdr:from>
    <xdr:ext cx="762000" cy="259045"/>
    <xdr:sp macro="" textlink="">
      <xdr:nvSpPr>
        <xdr:cNvPr id="322" name="定員管理の状況平均値テキスト"/>
        <xdr:cNvSpPr txBox="1"/>
      </xdr:nvSpPr>
      <xdr:spPr>
        <a:xfrm>
          <a:off x="17106900" y="1041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3" name="フローチャート : 判断 322"/>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140970</xdr:rowOff>
    </xdr:from>
    <xdr:to>
      <xdr:col>23</xdr:col>
      <xdr:colOff>406400</xdr:colOff>
      <xdr:row>63</xdr:row>
      <xdr:rowOff>5715</xdr:rowOff>
    </xdr:to>
    <xdr:cxnSp macro="">
      <xdr:nvCxnSpPr>
        <xdr:cNvPr id="324" name="直線コネクタ 323"/>
        <xdr:cNvCxnSpPr/>
      </xdr:nvCxnSpPr>
      <xdr:spPr>
        <a:xfrm flipV="1">
          <a:off x="15290800" y="107708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5" name="フローチャート : 判断 324"/>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46442</xdr:rowOff>
    </xdr:from>
    <xdr:ext cx="736600" cy="259045"/>
    <xdr:sp macro="" textlink="">
      <xdr:nvSpPr>
        <xdr:cNvPr id="326" name="テキスト ボックス 325"/>
        <xdr:cNvSpPr txBox="1"/>
      </xdr:nvSpPr>
      <xdr:spPr>
        <a:xfrm>
          <a:off x="15798800" y="1033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5715</xdr:rowOff>
    </xdr:from>
    <xdr:to>
      <xdr:col>22</xdr:col>
      <xdr:colOff>203200</xdr:colOff>
      <xdr:row>63</xdr:row>
      <xdr:rowOff>28504</xdr:rowOff>
    </xdr:to>
    <xdr:cxnSp macro="">
      <xdr:nvCxnSpPr>
        <xdr:cNvPr id="327" name="直線コネクタ 326"/>
        <xdr:cNvCxnSpPr/>
      </xdr:nvCxnSpPr>
      <xdr:spPr>
        <a:xfrm flipV="1">
          <a:off x="14401800" y="10807065"/>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8" name="フローチャート : 判断 327"/>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27675</xdr:rowOff>
    </xdr:from>
    <xdr:ext cx="762000" cy="259045"/>
    <xdr:sp macro="" textlink="">
      <xdr:nvSpPr>
        <xdr:cNvPr id="329" name="テキスト ボックス 328"/>
        <xdr:cNvSpPr txBox="1"/>
      </xdr:nvSpPr>
      <xdr:spPr>
        <a:xfrm>
          <a:off x="14909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28504</xdr:rowOff>
    </xdr:from>
    <xdr:to>
      <xdr:col>21</xdr:col>
      <xdr:colOff>0</xdr:colOff>
      <xdr:row>63</xdr:row>
      <xdr:rowOff>53975</xdr:rowOff>
    </xdr:to>
    <xdr:cxnSp macro="">
      <xdr:nvCxnSpPr>
        <xdr:cNvPr id="330" name="直線コネクタ 329"/>
        <xdr:cNvCxnSpPr/>
      </xdr:nvCxnSpPr>
      <xdr:spPr>
        <a:xfrm flipV="1">
          <a:off x="13512800" y="10829854"/>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31" name="フローチャート : 判断 330"/>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42421</xdr:rowOff>
    </xdr:from>
    <xdr:ext cx="762000" cy="259045"/>
    <xdr:sp macro="" textlink="">
      <xdr:nvSpPr>
        <xdr:cNvPr id="332" name="テキスト ボックス 331"/>
        <xdr:cNvSpPr txBox="1"/>
      </xdr:nvSpPr>
      <xdr:spPr>
        <a:xfrm>
          <a:off x="14020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3" name="フローチャート : 判断 332"/>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66551</xdr:rowOff>
    </xdr:from>
    <xdr:ext cx="762000" cy="259045"/>
    <xdr:sp macro="" textlink="">
      <xdr:nvSpPr>
        <xdr:cNvPr id="334" name="テキスト ボックス 333"/>
        <xdr:cNvSpPr txBox="1"/>
      </xdr:nvSpPr>
      <xdr:spPr>
        <a:xfrm>
          <a:off x="13131800" y="1035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40570</xdr:rowOff>
    </xdr:from>
    <xdr:to>
      <xdr:col>24</xdr:col>
      <xdr:colOff>609600</xdr:colOff>
      <xdr:row>62</xdr:row>
      <xdr:rowOff>142170</xdr:rowOff>
    </xdr:to>
    <xdr:sp macro="" textlink="">
      <xdr:nvSpPr>
        <xdr:cNvPr id="340" name="円/楕円 339"/>
        <xdr:cNvSpPr/>
      </xdr:nvSpPr>
      <xdr:spPr>
        <a:xfrm>
          <a:off x="16967200" y="106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12647</xdr:rowOff>
    </xdr:from>
    <xdr:ext cx="762000" cy="259045"/>
    <xdr:sp macro="" textlink="">
      <xdr:nvSpPr>
        <xdr:cNvPr id="341" name="定員管理の状況該当値テキスト"/>
        <xdr:cNvSpPr txBox="1"/>
      </xdr:nvSpPr>
      <xdr:spPr>
        <a:xfrm>
          <a:off x="17106900" y="1064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90170</xdr:rowOff>
    </xdr:from>
    <xdr:to>
      <xdr:col>23</xdr:col>
      <xdr:colOff>457200</xdr:colOff>
      <xdr:row>63</xdr:row>
      <xdr:rowOff>20320</xdr:rowOff>
    </xdr:to>
    <xdr:sp macro="" textlink="">
      <xdr:nvSpPr>
        <xdr:cNvPr id="342" name="円/楕円 341"/>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43" name="テキスト ボックス 342"/>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126365</xdr:rowOff>
    </xdr:from>
    <xdr:to>
      <xdr:col>22</xdr:col>
      <xdr:colOff>254000</xdr:colOff>
      <xdr:row>63</xdr:row>
      <xdr:rowOff>56515</xdr:rowOff>
    </xdr:to>
    <xdr:sp macro="" textlink="">
      <xdr:nvSpPr>
        <xdr:cNvPr id="344" name="円/楕円 343"/>
        <xdr:cNvSpPr/>
      </xdr:nvSpPr>
      <xdr:spPr>
        <a:xfrm>
          <a:off x="15240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41292</xdr:rowOff>
    </xdr:from>
    <xdr:ext cx="762000" cy="259045"/>
    <xdr:sp macro="" textlink="">
      <xdr:nvSpPr>
        <xdr:cNvPr id="345" name="テキスト ボックス 344"/>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149154</xdr:rowOff>
    </xdr:from>
    <xdr:to>
      <xdr:col>21</xdr:col>
      <xdr:colOff>50800</xdr:colOff>
      <xdr:row>63</xdr:row>
      <xdr:rowOff>79304</xdr:rowOff>
    </xdr:to>
    <xdr:sp macro="" textlink="">
      <xdr:nvSpPr>
        <xdr:cNvPr id="346" name="円/楕円 345"/>
        <xdr:cNvSpPr/>
      </xdr:nvSpPr>
      <xdr:spPr>
        <a:xfrm>
          <a:off x="14351000" y="1077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64081</xdr:rowOff>
    </xdr:from>
    <xdr:ext cx="762000" cy="259045"/>
    <xdr:sp macro="" textlink="">
      <xdr:nvSpPr>
        <xdr:cNvPr id="347" name="テキスト ボックス 346"/>
        <xdr:cNvSpPr txBox="1"/>
      </xdr:nvSpPr>
      <xdr:spPr>
        <a:xfrm>
          <a:off x="14020800" y="1086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48" name="円/楕円 347"/>
        <xdr:cNvSpPr/>
      </xdr:nvSpPr>
      <xdr:spPr>
        <a:xfrm>
          <a:off x="13462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89552</xdr:rowOff>
    </xdr:from>
    <xdr:ext cx="762000" cy="259045"/>
    <xdr:sp macro="" textlink="">
      <xdr:nvSpPr>
        <xdr:cNvPr id="349" name="テキスト ボックス 348"/>
        <xdr:cNvSpPr txBox="1"/>
      </xdr:nvSpPr>
      <xdr:spPr>
        <a:xfrm>
          <a:off x="13131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公営企業会計</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公債費</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減少</a:t>
          </a:r>
          <a:r>
            <a:rPr kumimoji="1" lang="ja-JP" altLang="en-US" sz="1050">
              <a:solidFill>
                <a:schemeClr val="dk1"/>
              </a:solidFill>
              <a:effectLst/>
              <a:latin typeface="+mn-lt"/>
              <a:ea typeface="+mn-ea"/>
              <a:cs typeface="+mn-cs"/>
            </a:rPr>
            <a:t>に伴って</a:t>
          </a:r>
          <a:r>
            <a:rPr kumimoji="1" lang="ja-JP" altLang="ja-JP" sz="1050">
              <a:solidFill>
                <a:schemeClr val="dk1"/>
              </a:solidFill>
              <a:effectLst/>
              <a:latin typeface="+mn-lt"/>
              <a:ea typeface="+mn-ea"/>
              <a:cs typeface="+mn-cs"/>
            </a:rPr>
            <a:t>公営企業債元利償還金に対する繰出額が減少している</a:t>
          </a:r>
          <a:r>
            <a:rPr kumimoji="1" lang="ja-JP" altLang="en-US" sz="1050">
              <a:solidFill>
                <a:schemeClr val="dk1"/>
              </a:solidFill>
              <a:effectLst/>
              <a:latin typeface="+mn-lt"/>
              <a:ea typeface="+mn-ea"/>
              <a:cs typeface="+mn-cs"/>
            </a:rPr>
            <a:t>ものの、平成</a:t>
          </a:r>
          <a:r>
            <a:rPr kumimoji="1" lang="en-US" altLang="ja-JP" sz="1050">
              <a:solidFill>
                <a:schemeClr val="dk1"/>
              </a:solidFill>
              <a:effectLst/>
              <a:latin typeface="+mn-lt"/>
              <a:ea typeface="+mn-ea"/>
              <a:cs typeface="+mn-cs"/>
            </a:rPr>
            <a:t>23</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25</a:t>
          </a:r>
          <a:r>
            <a:rPr kumimoji="1" lang="ja-JP" altLang="en-US" sz="1050">
              <a:solidFill>
                <a:schemeClr val="dk1"/>
              </a:solidFill>
              <a:effectLst/>
              <a:latin typeface="+mn-lt"/>
              <a:ea typeface="+mn-ea"/>
              <a:cs typeface="+mn-cs"/>
            </a:rPr>
            <a:t>年度に実施した大型建設事業に係る地方債償還が本格化し、一般会計の元利償還金は増加している。しかし</a:t>
          </a:r>
          <a:r>
            <a:rPr kumimoji="1" lang="ja-JP" altLang="ja-JP" sz="1050">
              <a:solidFill>
                <a:schemeClr val="dk1"/>
              </a:solidFill>
              <a:effectLst/>
              <a:latin typeface="+mn-lt"/>
              <a:ea typeface="+mn-ea"/>
              <a:cs typeface="+mn-cs"/>
            </a:rPr>
            <a:t>、後年度の基準財政需要額に</a:t>
          </a:r>
          <a:r>
            <a:rPr kumimoji="1" lang="en-US" altLang="ja-JP" sz="1050">
              <a:solidFill>
                <a:schemeClr val="dk1"/>
              </a:solidFill>
              <a:effectLst/>
              <a:latin typeface="+mn-lt"/>
              <a:ea typeface="+mn-ea"/>
              <a:cs typeface="+mn-cs"/>
            </a:rPr>
            <a:t>100</a:t>
          </a:r>
          <a:r>
            <a:rPr kumimoji="1" lang="ja-JP" altLang="ja-JP" sz="1050">
              <a:solidFill>
                <a:schemeClr val="dk1"/>
              </a:solidFill>
              <a:effectLst/>
              <a:latin typeface="+mn-lt"/>
              <a:ea typeface="+mn-ea"/>
              <a:cs typeface="+mn-cs"/>
            </a:rPr>
            <a:t>％算入される臨時財政対策債の地方債償還全体に占めるウエイトが高</a:t>
          </a:r>
          <a:r>
            <a:rPr kumimoji="1" lang="ja-JP" altLang="en-US" sz="1050">
              <a:solidFill>
                <a:schemeClr val="dk1"/>
              </a:solidFill>
              <a:effectLst/>
              <a:latin typeface="+mn-lt"/>
              <a:ea typeface="+mn-ea"/>
              <a:cs typeface="+mn-cs"/>
            </a:rPr>
            <a:t>い</a:t>
          </a:r>
          <a:r>
            <a:rPr kumimoji="1" lang="ja-JP" altLang="ja-JP" sz="1050">
              <a:solidFill>
                <a:schemeClr val="dk1"/>
              </a:solidFill>
              <a:effectLst/>
              <a:latin typeface="+mn-lt"/>
              <a:ea typeface="+mn-ea"/>
              <a:cs typeface="+mn-cs"/>
            </a:rPr>
            <a:t>こと</a:t>
          </a:r>
          <a:r>
            <a:rPr kumimoji="1" lang="ja-JP" altLang="en-US" sz="1050">
              <a:solidFill>
                <a:schemeClr val="dk1"/>
              </a:solidFill>
              <a:effectLst/>
              <a:latin typeface="+mn-lt"/>
              <a:ea typeface="+mn-ea"/>
              <a:cs typeface="+mn-cs"/>
            </a:rPr>
            <a:t>、また、基準財政需要額への算入率の高い地方債を建設事業へ充当したこと等</a:t>
          </a:r>
          <a:r>
            <a:rPr kumimoji="1" lang="ja-JP" altLang="ja-JP" sz="1050">
              <a:solidFill>
                <a:schemeClr val="dk1"/>
              </a:solidFill>
              <a:effectLst/>
              <a:latin typeface="+mn-lt"/>
              <a:ea typeface="+mn-ea"/>
              <a:cs typeface="+mn-cs"/>
            </a:rPr>
            <a:t>が影響して、実質公債比率は減少している。今後は、近年実施した学校・保育所適正配置に伴う施設整備事業、地域活性化拠点施設等大型建設事業の地方債償還の本格化等の影響で、公債費が増加</a:t>
          </a:r>
          <a:r>
            <a:rPr kumimoji="1" lang="ja-JP" altLang="en-US" sz="1050">
              <a:solidFill>
                <a:schemeClr val="dk1"/>
              </a:solidFill>
              <a:effectLst/>
              <a:latin typeface="+mn-lt"/>
              <a:ea typeface="+mn-ea"/>
              <a:cs typeface="+mn-cs"/>
            </a:rPr>
            <a:t>推移になる</a:t>
          </a:r>
          <a:r>
            <a:rPr kumimoji="1" lang="ja-JP" altLang="ja-JP" sz="1050">
              <a:solidFill>
                <a:schemeClr val="dk1"/>
              </a:solidFill>
              <a:effectLst/>
              <a:latin typeface="+mn-lt"/>
              <a:ea typeface="+mn-ea"/>
              <a:cs typeface="+mn-cs"/>
            </a:rPr>
            <a:t>と見込まれるため、引き続き、適正かつ計画的な施設整備事業の実施と地方財政措置の高い地方債充当等を行い、実質公債比率の抑制に努める。</a:t>
          </a:r>
          <a:endParaRPr lang="ja-JP" altLang="ja-JP" sz="105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44</xdr:row>
      <xdr:rowOff>153609</xdr:rowOff>
    </xdr:to>
    <xdr:cxnSp macro="">
      <xdr:nvCxnSpPr>
        <xdr:cNvPr id="381" name="直線コネクタ 380"/>
        <xdr:cNvCxnSpPr/>
      </xdr:nvCxnSpPr>
      <xdr:spPr>
        <a:xfrm flipV="1">
          <a:off x="17018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2"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3" name="直線コネクタ 382"/>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4"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5" name="直線コネクタ 384"/>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34169</xdr:rowOff>
    </xdr:from>
    <xdr:to>
      <xdr:col>24</xdr:col>
      <xdr:colOff>558800</xdr:colOff>
      <xdr:row>39</xdr:row>
      <xdr:rowOff>160565</xdr:rowOff>
    </xdr:to>
    <xdr:cxnSp macro="">
      <xdr:nvCxnSpPr>
        <xdr:cNvPr id="386" name="直線コネクタ 385"/>
        <xdr:cNvCxnSpPr/>
      </xdr:nvCxnSpPr>
      <xdr:spPr>
        <a:xfrm flipV="1">
          <a:off x="16179800" y="6720719"/>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2315</xdr:rowOff>
    </xdr:from>
    <xdr:ext cx="762000" cy="259045"/>
    <xdr:sp macro="" textlink="">
      <xdr:nvSpPr>
        <xdr:cNvPr id="387" name="公債費負担の状況平均値テキスト"/>
        <xdr:cNvSpPr txBox="1"/>
      </xdr:nvSpPr>
      <xdr:spPr>
        <a:xfrm>
          <a:off x="17106900" y="686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88" name="フローチャート : 判断 387"/>
        <xdr:cNvSpPr/>
      </xdr:nvSpPr>
      <xdr:spPr>
        <a:xfrm>
          <a:off x="169672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160565</xdr:rowOff>
    </xdr:from>
    <xdr:to>
      <xdr:col>23</xdr:col>
      <xdr:colOff>406400</xdr:colOff>
      <xdr:row>40</xdr:row>
      <xdr:rowOff>138491</xdr:rowOff>
    </xdr:to>
    <xdr:cxnSp macro="">
      <xdr:nvCxnSpPr>
        <xdr:cNvPr id="389" name="直線コネクタ 388"/>
        <xdr:cNvCxnSpPr/>
      </xdr:nvCxnSpPr>
      <xdr:spPr>
        <a:xfrm flipV="1">
          <a:off x="15290800" y="684711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90" name="フローチャート : 判断 389"/>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1" name="テキスト ボックス 390"/>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138491</xdr:rowOff>
    </xdr:from>
    <xdr:to>
      <xdr:col>22</xdr:col>
      <xdr:colOff>203200</xdr:colOff>
      <xdr:row>41</xdr:row>
      <xdr:rowOff>1512</xdr:rowOff>
    </xdr:to>
    <xdr:cxnSp macro="">
      <xdr:nvCxnSpPr>
        <xdr:cNvPr id="392" name="直線コネクタ 391"/>
        <xdr:cNvCxnSpPr/>
      </xdr:nvCxnSpPr>
      <xdr:spPr>
        <a:xfrm flipV="1">
          <a:off x="14401800" y="699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93" name="フローチャート : 判断 392"/>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94" name="テキスト ボックス 393"/>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1512</xdr:rowOff>
    </xdr:from>
    <xdr:to>
      <xdr:col>21</xdr:col>
      <xdr:colOff>0</xdr:colOff>
      <xdr:row>41</xdr:row>
      <xdr:rowOff>104926</xdr:rowOff>
    </xdr:to>
    <xdr:cxnSp macro="">
      <xdr:nvCxnSpPr>
        <xdr:cNvPr id="395" name="直線コネクタ 394"/>
        <xdr:cNvCxnSpPr/>
      </xdr:nvCxnSpPr>
      <xdr:spPr>
        <a:xfrm flipV="1">
          <a:off x="13512800" y="703096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7" name="テキスト ボックス 39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154819</xdr:rowOff>
    </xdr:from>
    <xdr:to>
      <xdr:col>24</xdr:col>
      <xdr:colOff>609600</xdr:colOff>
      <xdr:row>39</xdr:row>
      <xdr:rowOff>84969</xdr:rowOff>
    </xdr:to>
    <xdr:sp macro="" textlink="">
      <xdr:nvSpPr>
        <xdr:cNvPr id="405" name="円/楕円 404"/>
        <xdr:cNvSpPr/>
      </xdr:nvSpPr>
      <xdr:spPr>
        <a:xfrm>
          <a:off x="16967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171346</xdr:rowOff>
    </xdr:from>
    <xdr:ext cx="762000" cy="259045"/>
    <xdr:sp macro="" textlink="">
      <xdr:nvSpPr>
        <xdr:cNvPr id="406" name="公債費負担の状況該当値テキスト"/>
        <xdr:cNvSpPr txBox="1"/>
      </xdr:nvSpPr>
      <xdr:spPr>
        <a:xfrm>
          <a:off x="17106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109765</xdr:rowOff>
    </xdr:from>
    <xdr:to>
      <xdr:col>23</xdr:col>
      <xdr:colOff>457200</xdr:colOff>
      <xdr:row>40</xdr:row>
      <xdr:rowOff>39915</xdr:rowOff>
    </xdr:to>
    <xdr:sp macro="" textlink="">
      <xdr:nvSpPr>
        <xdr:cNvPr id="407" name="円/楕円 406"/>
        <xdr:cNvSpPr/>
      </xdr:nvSpPr>
      <xdr:spPr>
        <a:xfrm>
          <a:off x="16129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408" name="テキスト ボックス 407"/>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87691</xdr:rowOff>
    </xdr:from>
    <xdr:to>
      <xdr:col>22</xdr:col>
      <xdr:colOff>254000</xdr:colOff>
      <xdr:row>41</xdr:row>
      <xdr:rowOff>17841</xdr:rowOff>
    </xdr:to>
    <xdr:sp macro="" textlink="">
      <xdr:nvSpPr>
        <xdr:cNvPr id="409" name="円/楕円 408"/>
        <xdr:cNvSpPr/>
      </xdr:nvSpPr>
      <xdr:spPr>
        <a:xfrm>
          <a:off x="15240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28018</xdr:rowOff>
    </xdr:from>
    <xdr:ext cx="762000" cy="259045"/>
    <xdr:sp macro="" textlink="">
      <xdr:nvSpPr>
        <xdr:cNvPr id="410" name="テキスト ボックス 409"/>
        <xdr:cNvSpPr txBox="1"/>
      </xdr:nvSpPr>
      <xdr:spPr>
        <a:xfrm>
          <a:off x="14909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122162</xdr:rowOff>
    </xdr:from>
    <xdr:to>
      <xdr:col>21</xdr:col>
      <xdr:colOff>50800</xdr:colOff>
      <xdr:row>41</xdr:row>
      <xdr:rowOff>52312</xdr:rowOff>
    </xdr:to>
    <xdr:sp macro="" textlink="">
      <xdr:nvSpPr>
        <xdr:cNvPr id="411" name="円/楕円 410"/>
        <xdr:cNvSpPr/>
      </xdr:nvSpPr>
      <xdr:spPr>
        <a:xfrm>
          <a:off x="14351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412" name="テキスト ボックス 411"/>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54126</xdr:rowOff>
    </xdr:from>
    <xdr:to>
      <xdr:col>19</xdr:col>
      <xdr:colOff>533400</xdr:colOff>
      <xdr:row>41</xdr:row>
      <xdr:rowOff>155726</xdr:rowOff>
    </xdr:to>
    <xdr:sp macro="" textlink="">
      <xdr:nvSpPr>
        <xdr:cNvPr id="413" name="円/楕円 412"/>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165903</xdr:rowOff>
    </xdr:from>
    <xdr:ext cx="762000" cy="259045"/>
    <xdr:sp macro="" textlink="">
      <xdr:nvSpPr>
        <xdr:cNvPr id="414" name="テキスト ボックス 413"/>
        <xdr:cNvSpPr txBox="1"/>
      </xdr:nvSpPr>
      <xdr:spPr>
        <a:xfrm>
          <a:off x="13131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団塊世代の大量退職が続いているが、新規採用</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を抑制して</a:t>
          </a:r>
          <a:r>
            <a:rPr kumimoji="1" lang="ja-JP" altLang="en-US" sz="1100">
              <a:solidFill>
                <a:schemeClr val="dk1"/>
              </a:solidFill>
              <a:effectLst/>
              <a:latin typeface="+mn-lt"/>
              <a:ea typeface="+mn-ea"/>
              <a:cs typeface="+mn-cs"/>
            </a:rPr>
            <a:t>いることから在職職員数が着実に減少しており、</a:t>
          </a:r>
          <a:r>
            <a:rPr kumimoji="1" lang="ja-JP" altLang="ja-JP" sz="1100">
              <a:solidFill>
                <a:schemeClr val="dk1"/>
              </a:solidFill>
              <a:effectLst/>
              <a:latin typeface="+mn-lt"/>
              <a:ea typeface="+mn-ea"/>
              <a:cs typeface="+mn-cs"/>
            </a:rPr>
            <a:t>退職手当負担見込額が抑えられている。平成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、地方債元金償還額が当該年度の</a:t>
          </a:r>
          <a:r>
            <a:rPr kumimoji="1" lang="ja-JP" altLang="ja-JP" sz="1100">
              <a:solidFill>
                <a:schemeClr val="dk1"/>
              </a:solidFill>
              <a:effectLst/>
              <a:latin typeface="+mn-lt"/>
              <a:ea typeface="+mn-ea"/>
              <a:cs typeface="+mn-cs"/>
            </a:rPr>
            <a:t>地方債発行</a:t>
          </a:r>
          <a:r>
            <a:rPr kumimoji="1" lang="ja-JP" altLang="en-US" sz="1100">
              <a:solidFill>
                <a:schemeClr val="dk1"/>
              </a:solidFill>
              <a:effectLst/>
              <a:latin typeface="+mn-lt"/>
              <a:ea typeface="+mn-ea"/>
              <a:cs typeface="+mn-cs"/>
            </a:rPr>
            <a:t>額を大きく上回り、</a:t>
          </a:r>
          <a:r>
            <a:rPr kumimoji="1" lang="ja-JP" altLang="ja-JP" sz="1100">
              <a:solidFill>
                <a:schemeClr val="dk1"/>
              </a:solidFill>
              <a:effectLst/>
              <a:latin typeface="+mn-lt"/>
              <a:ea typeface="+mn-ea"/>
              <a:cs typeface="+mn-cs"/>
            </a:rPr>
            <a:t>一般会計等に係る地方債残高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大幅に減少</a:t>
          </a:r>
          <a:r>
            <a:rPr kumimoji="1" lang="ja-JP" altLang="en-US" sz="1100">
              <a:solidFill>
                <a:schemeClr val="dk1"/>
              </a:solidFill>
              <a:effectLst/>
              <a:latin typeface="+mn-lt"/>
              <a:ea typeface="+mn-ea"/>
              <a:cs typeface="+mn-cs"/>
            </a:rPr>
            <a:t>するとともに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公営企業会計地方債残高の減少による公営企業債等繰入見込額の大幅減も相まって、</a:t>
          </a:r>
          <a:r>
            <a:rPr kumimoji="1" lang="ja-JP" altLang="ja-JP" sz="1100">
              <a:solidFill>
                <a:schemeClr val="dk1"/>
              </a:solidFill>
              <a:effectLst/>
              <a:latin typeface="+mn-lt"/>
              <a:ea typeface="+mn-ea"/>
              <a:cs typeface="+mn-cs"/>
            </a:rPr>
            <a:t>将来負担額全体</a:t>
          </a:r>
          <a:r>
            <a:rPr kumimoji="1" lang="ja-JP" altLang="en-US" sz="1100">
              <a:solidFill>
                <a:schemeClr val="dk1"/>
              </a:solidFill>
              <a:effectLst/>
              <a:latin typeface="+mn-lt"/>
              <a:ea typeface="+mn-ea"/>
              <a:cs typeface="+mn-cs"/>
            </a:rPr>
            <a:t>が大きく</a:t>
          </a:r>
          <a:r>
            <a:rPr kumimoji="1" lang="ja-JP" altLang="ja-JP" sz="1100">
              <a:solidFill>
                <a:schemeClr val="dk1"/>
              </a:solidFill>
              <a:effectLst/>
              <a:latin typeface="+mn-lt"/>
              <a:ea typeface="+mn-ea"/>
              <a:cs typeface="+mn-cs"/>
            </a:rPr>
            <a:t>減少している。また、財政調整基金の積立による充当可能基金の増加で充当可能財源等が増加しており、将来負担比率は着実に減少している。今後も職員数の適正化を行うほか、建設事業においては適正かつ計画的な実施と地方財源措置の高い地方債充当を行い、将来負担比率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66816</xdr:rowOff>
    </xdr:to>
    <xdr:cxnSp macro="">
      <xdr:nvCxnSpPr>
        <xdr:cNvPr id="443" name="直線コネクタ 442"/>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38893</xdr:rowOff>
    </xdr:from>
    <xdr:ext cx="762000" cy="259045"/>
    <xdr:sp macro="" textlink="">
      <xdr:nvSpPr>
        <xdr:cNvPr id="444"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23</xdr:row>
      <xdr:rowOff>66816</xdr:rowOff>
    </xdr:from>
    <xdr:to>
      <xdr:col>24</xdr:col>
      <xdr:colOff>647700</xdr:colOff>
      <xdr:row>23</xdr:row>
      <xdr:rowOff>66816</xdr:rowOff>
    </xdr:to>
    <xdr:cxnSp macro="">
      <xdr:nvCxnSpPr>
        <xdr:cNvPr id="445" name="直線コネクタ 444"/>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132715</xdr:rowOff>
    </xdr:from>
    <xdr:to>
      <xdr:col>24</xdr:col>
      <xdr:colOff>558800</xdr:colOff>
      <xdr:row>17</xdr:row>
      <xdr:rowOff>83397</xdr:rowOff>
    </xdr:to>
    <xdr:cxnSp macro="">
      <xdr:nvCxnSpPr>
        <xdr:cNvPr id="448" name="直線コネクタ 447"/>
        <xdr:cNvCxnSpPr/>
      </xdr:nvCxnSpPr>
      <xdr:spPr>
        <a:xfrm flipV="1">
          <a:off x="16179800" y="2704465"/>
          <a:ext cx="8382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47430</xdr:rowOff>
    </xdr:from>
    <xdr:ext cx="762000" cy="259045"/>
    <xdr:sp macro="" textlink="">
      <xdr:nvSpPr>
        <xdr:cNvPr id="449" name="将来負担の状況平均値テキスト"/>
        <xdr:cNvSpPr txBox="1"/>
      </xdr:nvSpPr>
      <xdr:spPr>
        <a:xfrm>
          <a:off x="17106900" y="2790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50" name="フローチャート : 判断 449"/>
        <xdr:cNvSpPr/>
      </xdr:nvSpPr>
      <xdr:spPr>
        <a:xfrm>
          <a:off x="169672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83397</xdr:rowOff>
    </xdr:from>
    <xdr:to>
      <xdr:col>23</xdr:col>
      <xdr:colOff>406400</xdr:colOff>
      <xdr:row>18</xdr:row>
      <xdr:rowOff>40640</xdr:rowOff>
    </xdr:to>
    <xdr:cxnSp macro="">
      <xdr:nvCxnSpPr>
        <xdr:cNvPr id="451" name="直線コネクタ 450"/>
        <xdr:cNvCxnSpPr/>
      </xdr:nvCxnSpPr>
      <xdr:spPr>
        <a:xfrm flipV="1">
          <a:off x="15290800" y="299804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71473</xdr:rowOff>
    </xdr:from>
    <xdr:to>
      <xdr:col>23</xdr:col>
      <xdr:colOff>457200</xdr:colOff>
      <xdr:row>18</xdr:row>
      <xdr:rowOff>1623</xdr:rowOff>
    </xdr:to>
    <xdr:sp macro="" textlink="">
      <xdr:nvSpPr>
        <xdr:cNvPr id="452" name="フローチャート : 判断 451"/>
        <xdr:cNvSpPr/>
      </xdr:nvSpPr>
      <xdr:spPr>
        <a:xfrm>
          <a:off x="16129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157850</xdr:rowOff>
    </xdr:from>
    <xdr:ext cx="736600" cy="259045"/>
    <xdr:sp macro="" textlink="">
      <xdr:nvSpPr>
        <xdr:cNvPr id="453" name="テキスト ボックス 452"/>
        <xdr:cNvSpPr txBox="1"/>
      </xdr:nvSpPr>
      <xdr:spPr>
        <a:xfrm>
          <a:off x="15798800" y="30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40640</xdr:rowOff>
    </xdr:from>
    <xdr:to>
      <xdr:col>22</xdr:col>
      <xdr:colOff>203200</xdr:colOff>
      <xdr:row>19</xdr:row>
      <xdr:rowOff>19332</xdr:rowOff>
    </xdr:to>
    <xdr:cxnSp macro="">
      <xdr:nvCxnSpPr>
        <xdr:cNvPr id="454" name="直線コネクタ 453"/>
        <xdr:cNvCxnSpPr/>
      </xdr:nvCxnSpPr>
      <xdr:spPr>
        <a:xfrm flipV="1">
          <a:off x="14401800" y="3126740"/>
          <a:ext cx="8890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22013</xdr:rowOff>
    </xdr:from>
    <xdr:to>
      <xdr:col>22</xdr:col>
      <xdr:colOff>254000</xdr:colOff>
      <xdr:row>18</xdr:row>
      <xdr:rowOff>123613</xdr:rowOff>
    </xdr:to>
    <xdr:sp macro="" textlink="">
      <xdr:nvSpPr>
        <xdr:cNvPr id="455" name="フローチャート : 判断 454"/>
        <xdr:cNvSpPr/>
      </xdr:nvSpPr>
      <xdr:spPr>
        <a:xfrm>
          <a:off x="15240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108390</xdr:rowOff>
    </xdr:from>
    <xdr:ext cx="762000" cy="259045"/>
    <xdr:sp macro="" textlink="">
      <xdr:nvSpPr>
        <xdr:cNvPr id="456" name="テキスト ボックス 455"/>
        <xdr:cNvSpPr txBox="1"/>
      </xdr:nvSpPr>
      <xdr:spPr>
        <a:xfrm>
          <a:off x="14909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19332</xdr:rowOff>
    </xdr:from>
    <xdr:to>
      <xdr:col>21</xdr:col>
      <xdr:colOff>0</xdr:colOff>
      <xdr:row>19</xdr:row>
      <xdr:rowOff>152047</xdr:rowOff>
    </xdr:to>
    <xdr:cxnSp macro="">
      <xdr:nvCxnSpPr>
        <xdr:cNvPr id="457" name="直線コネクタ 456"/>
        <xdr:cNvCxnSpPr/>
      </xdr:nvCxnSpPr>
      <xdr:spPr>
        <a:xfrm flipV="1">
          <a:off x="13512800" y="327688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27517</xdr:rowOff>
    </xdr:from>
    <xdr:to>
      <xdr:col>21</xdr:col>
      <xdr:colOff>50800</xdr:colOff>
      <xdr:row>19</xdr:row>
      <xdr:rowOff>129117</xdr:rowOff>
    </xdr:to>
    <xdr:sp macro="" textlink="">
      <xdr:nvSpPr>
        <xdr:cNvPr id="458" name="フローチャート : 判断 457"/>
        <xdr:cNvSpPr/>
      </xdr:nvSpPr>
      <xdr:spPr>
        <a:xfrm>
          <a:off x="14351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113894</xdr:rowOff>
    </xdr:from>
    <xdr:ext cx="762000" cy="259045"/>
    <xdr:sp macro="" textlink="">
      <xdr:nvSpPr>
        <xdr:cNvPr id="459" name="テキスト ボックス 458"/>
        <xdr:cNvSpPr txBox="1"/>
      </xdr:nvSpPr>
      <xdr:spPr>
        <a:xfrm>
          <a:off x="14020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43745</xdr:rowOff>
    </xdr:from>
    <xdr:to>
      <xdr:col>19</xdr:col>
      <xdr:colOff>533400</xdr:colOff>
      <xdr:row>20</xdr:row>
      <xdr:rowOff>145345</xdr:rowOff>
    </xdr:to>
    <xdr:sp macro="" textlink="">
      <xdr:nvSpPr>
        <xdr:cNvPr id="460" name="フローチャート : 判断 459"/>
        <xdr:cNvSpPr/>
      </xdr:nvSpPr>
      <xdr:spPr>
        <a:xfrm>
          <a:off x="13462000" y="34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130122</xdr:rowOff>
    </xdr:from>
    <xdr:ext cx="762000" cy="259045"/>
    <xdr:sp macro="" textlink="">
      <xdr:nvSpPr>
        <xdr:cNvPr id="461" name="テキスト ボックス 460"/>
        <xdr:cNvSpPr txBox="1"/>
      </xdr:nvSpPr>
      <xdr:spPr>
        <a:xfrm>
          <a:off x="13131800" y="355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81915</xdr:rowOff>
    </xdr:from>
    <xdr:to>
      <xdr:col>24</xdr:col>
      <xdr:colOff>609600</xdr:colOff>
      <xdr:row>16</xdr:row>
      <xdr:rowOff>12065</xdr:rowOff>
    </xdr:to>
    <xdr:sp macro="" textlink="">
      <xdr:nvSpPr>
        <xdr:cNvPr id="467" name="円/楕円 466"/>
        <xdr:cNvSpPr/>
      </xdr:nvSpPr>
      <xdr:spPr>
        <a:xfrm>
          <a:off x="16967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98442</xdr:rowOff>
    </xdr:from>
    <xdr:ext cx="762000" cy="259045"/>
    <xdr:sp macro="" textlink="">
      <xdr:nvSpPr>
        <xdr:cNvPr id="468" name="将来負担の状況該当値テキスト"/>
        <xdr:cNvSpPr txBox="1"/>
      </xdr:nvSpPr>
      <xdr:spPr>
        <a:xfrm>
          <a:off x="17106900" y="249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32597</xdr:rowOff>
    </xdr:from>
    <xdr:to>
      <xdr:col>23</xdr:col>
      <xdr:colOff>457200</xdr:colOff>
      <xdr:row>17</xdr:row>
      <xdr:rowOff>134197</xdr:rowOff>
    </xdr:to>
    <xdr:sp macro="" textlink="">
      <xdr:nvSpPr>
        <xdr:cNvPr id="469" name="円/楕円 468"/>
        <xdr:cNvSpPr/>
      </xdr:nvSpPr>
      <xdr:spPr>
        <a:xfrm>
          <a:off x="16129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144374</xdr:rowOff>
    </xdr:from>
    <xdr:ext cx="736600" cy="259045"/>
    <xdr:sp macro="" textlink="">
      <xdr:nvSpPr>
        <xdr:cNvPr id="470" name="テキスト ボックス 469"/>
        <xdr:cNvSpPr txBox="1"/>
      </xdr:nvSpPr>
      <xdr:spPr>
        <a:xfrm>
          <a:off x="15798800" y="2716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161290</xdr:rowOff>
    </xdr:from>
    <xdr:to>
      <xdr:col>22</xdr:col>
      <xdr:colOff>254000</xdr:colOff>
      <xdr:row>18</xdr:row>
      <xdr:rowOff>91440</xdr:rowOff>
    </xdr:to>
    <xdr:sp macro="" textlink="">
      <xdr:nvSpPr>
        <xdr:cNvPr id="471" name="円/楕円 470"/>
        <xdr:cNvSpPr/>
      </xdr:nvSpPr>
      <xdr:spPr>
        <a:xfrm>
          <a:off x="15240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101617</xdr:rowOff>
    </xdr:from>
    <xdr:ext cx="762000" cy="259045"/>
    <xdr:sp macro="" textlink="">
      <xdr:nvSpPr>
        <xdr:cNvPr id="472" name="テキスト ボックス 471"/>
        <xdr:cNvSpPr txBox="1"/>
      </xdr:nvSpPr>
      <xdr:spPr>
        <a:xfrm>
          <a:off x="14909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139982</xdr:rowOff>
    </xdr:from>
    <xdr:to>
      <xdr:col>21</xdr:col>
      <xdr:colOff>50800</xdr:colOff>
      <xdr:row>19</xdr:row>
      <xdr:rowOff>70132</xdr:rowOff>
    </xdr:to>
    <xdr:sp macro="" textlink="">
      <xdr:nvSpPr>
        <xdr:cNvPr id="473" name="円/楕円 472"/>
        <xdr:cNvSpPr/>
      </xdr:nvSpPr>
      <xdr:spPr>
        <a:xfrm>
          <a:off x="14351000" y="32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80309</xdr:rowOff>
    </xdr:from>
    <xdr:ext cx="762000" cy="259045"/>
    <xdr:sp macro="" textlink="">
      <xdr:nvSpPr>
        <xdr:cNvPr id="474" name="テキスト ボックス 473"/>
        <xdr:cNvSpPr txBox="1"/>
      </xdr:nvSpPr>
      <xdr:spPr>
        <a:xfrm>
          <a:off x="14020800" y="299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101247</xdr:rowOff>
    </xdr:from>
    <xdr:to>
      <xdr:col>19</xdr:col>
      <xdr:colOff>533400</xdr:colOff>
      <xdr:row>20</xdr:row>
      <xdr:rowOff>31397</xdr:rowOff>
    </xdr:to>
    <xdr:sp macro="" textlink="">
      <xdr:nvSpPr>
        <xdr:cNvPr id="475" name="円/楕円 474"/>
        <xdr:cNvSpPr/>
      </xdr:nvSpPr>
      <xdr:spPr>
        <a:xfrm>
          <a:off x="13462000" y="33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41574</xdr:rowOff>
    </xdr:from>
    <xdr:ext cx="762000" cy="259045"/>
    <xdr:sp macro="" textlink="">
      <xdr:nvSpPr>
        <xdr:cNvPr id="476" name="テキスト ボックス 475"/>
        <xdr:cNvSpPr txBox="1"/>
      </xdr:nvSpPr>
      <xdr:spPr>
        <a:xfrm>
          <a:off x="13131800" y="312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17,911
17,857
206.71
11,043,153
10,457,567
538,713
7,112,181
12,056,734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これまで、定員管理計画に基づ</a:t>
          </a:r>
          <a:r>
            <a:rPr kumimoji="1" lang="ja-JP" altLang="en-US" sz="1100" baseline="0">
              <a:solidFill>
                <a:schemeClr val="dk1"/>
              </a:solidFill>
              <a:effectLst/>
              <a:latin typeface="+mn-lt"/>
              <a:ea typeface="+mn-ea"/>
              <a:cs typeface="+mn-cs"/>
            </a:rPr>
            <a:t>く</a:t>
          </a:r>
          <a:r>
            <a:rPr kumimoji="1" lang="ja-JP" altLang="ja-JP" sz="1100" baseline="0">
              <a:solidFill>
                <a:schemeClr val="dk1"/>
              </a:solidFill>
              <a:effectLst/>
              <a:latin typeface="+mn-lt"/>
              <a:ea typeface="+mn-ea"/>
              <a:cs typeface="+mn-cs"/>
            </a:rPr>
            <a:t>職員数の削減を着実に行ってきたところであり（</a:t>
          </a:r>
          <a:r>
            <a:rPr kumimoji="1" lang="en-US" altLang="ja-JP" sz="1100" baseline="0">
              <a:solidFill>
                <a:schemeClr val="dk1"/>
              </a:solidFill>
              <a:effectLst/>
              <a:latin typeface="+mn-lt"/>
              <a:ea typeface="+mn-ea"/>
              <a:cs typeface="+mn-cs"/>
            </a:rPr>
            <a:t>H22</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264</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H23</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259</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H24</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256</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H25</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251</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H26</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244</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H27</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233</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H28</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224</a:t>
          </a:r>
          <a:r>
            <a:rPr kumimoji="1" lang="ja-JP" altLang="ja-JP" sz="1100" baseline="0">
              <a:solidFill>
                <a:schemeClr val="dk1"/>
              </a:solidFill>
              <a:effectLst/>
              <a:latin typeface="+mn-lt"/>
              <a:ea typeface="+mn-ea"/>
              <a:cs typeface="+mn-cs"/>
            </a:rPr>
            <a:t>人）、平成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11</a:t>
          </a:r>
          <a:r>
            <a:rPr kumimoji="1" lang="ja-JP" altLang="ja-JP" sz="1100" baseline="0">
              <a:solidFill>
                <a:schemeClr val="dk1"/>
              </a:solidFill>
              <a:effectLst/>
              <a:latin typeface="+mn-lt"/>
              <a:ea typeface="+mn-ea"/>
              <a:cs typeface="+mn-cs"/>
            </a:rPr>
            <a:t>人</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減員とな</a:t>
          </a:r>
          <a:r>
            <a:rPr kumimoji="1" lang="ja-JP" altLang="en-US" sz="1100" baseline="0">
              <a:solidFill>
                <a:schemeClr val="dk1"/>
              </a:solidFill>
              <a:effectLst/>
              <a:latin typeface="+mn-lt"/>
              <a:ea typeface="+mn-ea"/>
              <a:cs typeface="+mn-cs"/>
            </a:rPr>
            <a:t>り</a:t>
          </a:r>
          <a:r>
            <a:rPr kumimoji="1" lang="ja-JP" altLang="ja-JP" sz="1100" baseline="0">
              <a:solidFill>
                <a:schemeClr val="dk1"/>
              </a:solidFill>
              <a:effectLst/>
              <a:latin typeface="+mn-lt"/>
              <a:ea typeface="+mn-ea"/>
              <a:cs typeface="+mn-cs"/>
            </a:rPr>
            <a:t>、社会経済状況を反映した給与の引上げ改定等の影響</a:t>
          </a:r>
          <a:r>
            <a:rPr kumimoji="1" lang="ja-JP" altLang="en-US" sz="1100" baseline="0">
              <a:solidFill>
                <a:schemeClr val="dk1"/>
              </a:solidFill>
              <a:effectLst/>
              <a:latin typeface="+mn-lt"/>
              <a:ea typeface="+mn-ea"/>
              <a:cs typeface="+mn-cs"/>
            </a:rPr>
            <a:t>はあったものの</a:t>
          </a:r>
          <a:r>
            <a:rPr kumimoji="1" lang="ja-JP" altLang="ja-JP" sz="1100" baseline="0">
              <a:solidFill>
                <a:schemeClr val="dk1"/>
              </a:solidFill>
              <a:effectLst/>
              <a:latin typeface="+mn-lt"/>
              <a:ea typeface="+mn-ea"/>
              <a:cs typeface="+mn-cs"/>
            </a:rPr>
            <a:t>、人件費は前年度比で</a:t>
          </a:r>
          <a:r>
            <a:rPr kumimoji="1" lang="ja-JP" altLang="en-US" sz="1100" baseline="0">
              <a:solidFill>
                <a:schemeClr val="dk1"/>
              </a:solidFill>
              <a:effectLst/>
              <a:latin typeface="+mn-lt"/>
              <a:ea typeface="+mn-ea"/>
              <a:cs typeface="+mn-cs"/>
            </a:rPr>
            <a:t>減少した。</a:t>
          </a:r>
          <a:r>
            <a:rPr kumimoji="1" lang="ja-JP" altLang="ja-JP" sz="1100" baseline="0">
              <a:solidFill>
                <a:schemeClr val="dk1"/>
              </a:solidFill>
              <a:effectLst/>
              <a:latin typeface="+mn-lt"/>
              <a:ea typeface="+mn-ea"/>
              <a:cs typeface="+mn-cs"/>
            </a:rPr>
            <a:t>本町は、町内に私立保育所が無いため、類似団体に比して保育所数が多く（全て直営）、</a:t>
          </a:r>
          <a:r>
            <a:rPr kumimoji="1" lang="ja-JP" altLang="en-US" sz="1100" baseline="0">
              <a:solidFill>
                <a:schemeClr val="dk1"/>
              </a:solidFill>
              <a:effectLst/>
              <a:latin typeface="+mn-lt"/>
              <a:ea typeface="+mn-ea"/>
              <a:cs typeface="+mn-cs"/>
            </a:rPr>
            <a:t>そのため</a:t>
          </a:r>
          <a:r>
            <a:rPr kumimoji="1" lang="ja-JP" altLang="ja-JP" sz="1100" baseline="0">
              <a:solidFill>
                <a:schemeClr val="dk1"/>
              </a:solidFill>
              <a:effectLst/>
              <a:latin typeface="+mn-lt"/>
              <a:ea typeface="+mn-ea"/>
              <a:cs typeface="+mn-cs"/>
            </a:rPr>
            <a:t>人件費</a:t>
          </a:r>
          <a:r>
            <a:rPr kumimoji="1" lang="ja-JP" altLang="en-US" sz="1100" baseline="0">
              <a:solidFill>
                <a:schemeClr val="dk1"/>
              </a:solidFill>
              <a:effectLst/>
              <a:latin typeface="+mn-lt"/>
              <a:ea typeface="+mn-ea"/>
              <a:cs typeface="+mn-cs"/>
            </a:rPr>
            <a:t>総額としては</a:t>
          </a:r>
          <a:r>
            <a:rPr kumimoji="1" lang="ja-JP" altLang="ja-JP" sz="1100" baseline="0">
              <a:solidFill>
                <a:schemeClr val="dk1"/>
              </a:solidFill>
              <a:effectLst/>
              <a:latin typeface="+mn-lt"/>
              <a:ea typeface="+mn-ea"/>
              <a:cs typeface="+mn-cs"/>
            </a:rPr>
            <a:t>高い状況と</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なっているが、今後も定員適正化計画に基づく職員数の適正化等を行い</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167822</xdr:rowOff>
    </xdr:from>
    <xdr:to>
      <xdr:col>7</xdr:col>
      <xdr:colOff>15875</xdr:colOff>
      <xdr:row>38</xdr:row>
      <xdr:rowOff>148772</xdr:rowOff>
    </xdr:to>
    <xdr:cxnSp macro="">
      <xdr:nvCxnSpPr>
        <xdr:cNvPr id="68" name="直線コネクタ 67"/>
        <xdr:cNvCxnSpPr/>
      </xdr:nvCxnSpPr>
      <xdr:spPr>
        <a:xfrm flipV="1">
          <a:off x="3987800" y="65114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148772</xdr:rowOff>
    </xdr:from>
    <xdr:to>
      <xdr:col>5</xdr:col>
      <xdr:colOff>549275</xdr:colOff>
      <xdr:row>38</xdr:row>
      <xdr:rowOff>148772</xdr:rowOff>
    </xdr:to>
    <xdr:cxnSp macro="">
      <xdr:nvCxnSpPr>
        <xdr:cNvPr id="71" name="直線コネクタ 70"/>
        <xdr:cNvCxnSpPr/>
      </xdr:nvCxnSpPr>
      <xdr:spPr>
        <a:xfrm>
          <a:off x="3098800" y="6663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76399</xdr:rowOff>
    </xdr:from>
    <xdr:ext cx="736600" cy="259045"/>
    <xdr:sp macro="" textlink="">
      <xdr:nvSpPr>
        <xdr:cNvPr id="73" name="テキスト ボックス 72"/>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148772</xdr:rowOff>
    </xdr:from>
    <xdr:to>
      <xdr:col>4</xdr:col>
      <xdr:colOff>346075</xdr:colOff>
      <xdr:row>39</xdr:row>
      <xdr:rowOff>151493</xdr:rowOff>
    </xdr:to>
    <xdr:cxnSp macro="">
      <xdr:nvCxnSpPr>
        <xdr:cNvPr id="74" name="直線コネクタ 73"/>
        <xdr:cNvCxnSpPr/>
      </xdr:nvCxnSpPr>
      <xdr:spPr>
        <a:xfrm flipV="1">
          <a:off x="2209800" y="66638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6" name="テキスト ボックス 75"/>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151493</xdr:rowOff>
    </xdr:from>
    <xdr:to>
      <xdr:col>3</xdr:col>
      <xdr:colOff>142875</xdr:colOff>
      <xdr:row>40</xdr:row>
      <xdr:rowOff>12700</xdr:rowOff>
    </xdr:to>
    <xdr:cxnSp macro="">
      <xdr:nvCxnSpPr>
        <xdr:cNvPr id="77" name="直線コネクタ 76"/>
        <xdr:cNvCxnSpPr/>
      </xdr:nvCxnSpPr>
      <xdr:spPr>
        <a:xfrm flipV="1">
          <a:off x="1320800" y="683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152599</xdr:rowOff>
    </xdr:from>
    <xdr:ext cx="762000" cy="259045"/>
    <xdr:sp macro="" textlink="">
      <xdr:nvSpPr>
        <xdr:cNvPr id="79" name="テキスト ボックス 78"/>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81" name="テキスト ボックス 80"/>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87" name="円/楕円 86"/>
        <xdr:cNvSpPr/>
      </xdr:nvSpPr>
      <xdr:spPr>
        <a:xfrm>
          <a:off x="4775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89099</xdr:rowOff>
    </xdr:from>
    <xdr:ext cx="762000" cy="259045"/>
    <xdr:sp macro="" textlink="">
      <xdr:nvSpPr>
        <xdr:cNvPr id="88" name="人件費該当値テキスト"/>
        <xdr:cNvSpPr txBox="1"/>
      </xdr:nvSpPr>
      <xdr:spPr>
        <a:xfrm>
          <a:off x="4914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97972</xdr:rowOff>
    </xdr:from>
    <xdr:to>
      <xdr:col>5</xdr:col>
      <xdr:colOff>600075</xdr:colOff>
      <xdr:row>39</xdr:row>
      <xdr:rowOff>28122</xdr:rowOff>
    </xdr:to>
    <xdr:sp macro="" textlink="">
      <xdr:nvSpPr>
        <xdr:cNvPr id="89" name="円/楕円 88"/>
        <xdr:cNvSpPr/>
      </xdr:nvSpPr>
      <xdr:spPr>
        <a:xfrm>
          <a:off x="3937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12899</xdr:rowOff>
    </xdr:from>
    <xdr:ext cx="736600" cy="259045"/>
    <xdr:sp macro="" textlink="">
      <xdr:nvSpPr>
        <xdr:cNvPr id="90" name="テキスト ボックス 89"/>
        <xdr:cNvSpPr txBox="1"/>
      </xdr:nvSpPr>
      <xdr:spPr>
        <a:xfrm>
          <a:off x="3606800" y="669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97972</xdr:rowOff>
    </xdr:from>
    <xdr:to>
      <xdr:col>4</xdr:col>
      <xdr:colOff>396875</xdr:colOff>
      <xdr:row>39</xdr:row>
      <xdr:rowOff>28122</xdr:rowOff>
    </xdr:to>
    <xdr:sp macro="" textlink="">
      <xdr:nvSpPr>
        <xdr:cNvPr id="91" name="円/楕円 90"/>
        <xdr:cNvSpPr/>
      </xdr:nvSpPr>
      <xdr:spPr>
        <a:xfrm>
          <a:off x="3048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92" name="テキスト ボックス 91"/>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100693</xdr:rowOff>
    </xdr:from>
    <xdr:to>
      <xdr:col>3</xdr:col>
      <xdr:colOff>193675</xdr:colOff>
      <xdr:row>40</xdr:row>
      <xdr:rowOff>30843</xdr:rowOff>
    </xdr:to>
    <xdr:sp macro="" textlink="">
      <xdr:nvSpPr>
        <xdr:cNvPr id="93" name="円/楕円 92"/>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15620</xdr:rowOff>
    </xdr:from>
    <xdr:ext cx="762000" cy="259045"/>
    <xdr:sp macro="" textlink="">
      <xdr:nvSpPr>
        <xdr:cNvPr id="94" name="テキスト ボックス 93"/>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5" name="円/楕円 94"/>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6" name="テキスト ボックス 95"/>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改革の取組を通じた歳出抑制の影響等により、全国平均・鳥取県平均・類似団体平均のいずれも下回る状況となっているが、今後も継続した歳出抑制の取組を進めるとともに、公共施設の適正配置等による維持管理経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29029</xdr:rowOff>
    </xdr:from>
    <xdr:to>
      <xdr:col>24</xdr:col>
      <xdr:colOff>31750</xdr:colOff>
      <xdr:row>21</xdr:row>
      <xdr:rowOff>53522</xdr:rowOff>
    </xdr:to>
    <xdr:cxnSp macro="">
      <xdr:nvCxnSpPr>
        <xdr:cNvPr id="126" name="直線コネクタ 125"/>
        <xdr:cNvCxnSpPr/>
      </xdr:nvCxnSpPr>
      <xdr:spPr>
        <a:xfrm flipV="1">
          <a:off x="16510000" y="20864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7"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8" name="直線コネクタ 127"/>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115406</xdr:rowOff>
    </xdr:from>
    <xdr:ext cx="762000" cy="259045"/>
    <xdr:sp macro="" textlink="">
      <xdr:nvSpPr>
        <xdr:cNvPr id="129" name="物件費最大値テキスト"/>
        <xdr:cNvSpPr txBox="1"/>
      </xdr:nvSpPr>
      <xdr:spPr>
        <a:xfrm>
          <a:off x="16598900" y="1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29029</xdr:rowOff>
    </xdr:from>
    <xdr:to>
      <xdr:col>24</xdr:col>
      <xdr:colOff>120650</xdr:colOff>
      <xdr:row>12</xdr:row>
      <xdr:rowOff>29029</xdr:rowOff>
    </xdr:to>
    <xdr:cxnSp macro="">
      <xdr:nvCxnSpPr>
        <xdr:cNvPr id="130" name="直線コネクタ 129"/>
        <xdr:cNvCxnSpPr/>
      </xdr:nvCxnSpPr>
      <xdr:spPr>
        <a:xfrm>
          <a:off x="16421100" y="208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61686</xdr:rowOff>
    </xdr:from>
    <xdr:to>
      <xdr:col>24</xdr:col>
      <xdr:colOff>31750</xdr:colOff>
      <xdr:row>12</xdr:row>
      <xdr:rowOff>110671</xdr:rowOff>
    </xdr:to>
    <xdr:cxnSp macro="">
      <xdr:nvCxnSpPr>
        <xdr:cNvPr id="131" name="直線コネクタ 130"/>
        <xdr:cNvCxnSpPr/>
      </xdr:nvCxnSpPr>
      <xdr:spPr>
        <a:xfrm flipV="1">
          <a:off x="15671800" y="21190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7456</xdr:rowOff>
    </xdr:from>
    <xdr:ext cx="762000" cy="259045"/>
    <xdr:sp macro="" textlink="">
      <xdr:nvSpPr>
        <xdr:cNvPr id="132" name="物件費平均値テキスト"/>
        <xdr:cNvSpPr txBox="1"/>
      </xdr:nvSpPr>
      <xdr:spPr>
        <a:xfrm>
          <a:off x="16598900" y="2579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33" name="フローチャート : 判断 132"/>
        <xdr:cNvSpPr/>
      </xdr:nvSpPr>
      <xdr:spPr>
        <a:xfrm>
          <a:off x="164592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110671</xdr:rowOff>
    </xdr:from>
    <xdr:to>
      <xdr:col>22</xdr:col>
      <xdr:colOff>565150</xdr:colOff>
      <xdr:row>12</xdr:row>
      <xdr:rowOff>110671</xdr:rowOff>
    </xdr:to>
    <xdr:cxnSp macro="">
      <xdr:nvCxnSpPr>
        <xdr:cNvPr id="134" name="直線コネクタ 133"/>
        <xdr:cNvCxnSpPr/>
      </xdr:nvCxnSpPr>
      <xdr:spPr>
        <a:xfrm>
          <a:off x="14782800" y="2168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121756</xdr:rowOff>
    </xdr:from>
    <xdr:ext cx="736600" cy="259045"/>
    <xdr:sp macro="" textlink="">
      <xdr:nvSpPr>
        <xdr:cNvPr id="136" name="テキスト ボックス 135"/>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110671</xdr:rowOff>
    </xdr:from>
    <xdr:to>
      <xdr:col>21</xdr:col>
      <xdr:colOff>361950</xdr:colOff>
      <xdr:row>13</xdr:row>
      <xdr:rowOff>151493</xdr:rowOff>
    </xdr:to>
    <xdr:cxnSp macro="">
      <xdr:nvCxnSpPr>
        <xdr:cNvPr id="137" name="直線コネクタ 136"/>
        <xdr:cNvCxnSpPr/>
      </xdr:nvCxnSpPr>
      <xdr:spPr>
        <a:xfrm flipV="1">
          <a:off x="13893800" y="2168071"/>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92529</xdr:rowOff>
    </xdr:from>
    <xdr:to>
      <xdr:col>21</xdr:col>
      <xdr:colOff>412750</xdr:colOff>
      <xdr:row>15</xdr:row>
      <xdr:rowOff>22679</xdr:rowOff>
    </xdr:to>
    <xdr:sp macro="" textlink="">
      <xdr:nvSpPr>
        <xdr:cNvPr id="138" name="フローチャート : 判断 137"/>
        <xdr:cNvSpPr/>
      </xdr:nvSpPr>
      <xdr:spPr>
        <a:xfrm>
          <a:off x="14732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7456</xdr:rowOff>
    </xdr:from>
    <xdr:ext cx="762000" cy="259045"/>
    <xdr:sp macro="" textlink="">
      <xdr:nvSpPr>
        <xdr:cNvPr id="139" name="テキスト ボックス 138"/>
        <xdr:cNvSpPr txBox="1"/>
      </xdr:nvSpPr>
      <xdr:spPr>
        <a:xfrm>
          <a:off x="14401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151493</xdr:rowOff>
    </xdr:from>
    <xdr:to>
      <xdr:col>20</xdr:col>
      <xdr:colOff>158750</xdr:colOff>
      <xdr:row>13</xdr:row>
      <xdr:rowOff>151493</xdr:rowOff>
    </xdr:to>
    <xdr:cxnSp macro="">
      <xdr:nvCxnSpPr>
        <xdr:cNvPr id="140" name="直線コネクタ 139"/>
        <xdr:cNvCxnSpPr/>
      </xdr:nvCxnSpPr>
      <xdr:spPr>
        <a:xfrm>
          <a:off x="13004800" y="2380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166007</xdr:rowOff>
    </xdr:from>
    <xdr:to>
      <xdr:col>20</xdr:col>
      <xdr:colOff>209550</xdr:colOff>
      <xdr:row>14</xdr:row>
      <xdr:rowOff>96157</xdr:rowOff>
    </xdr:to>
    <xdr:sp macro="" textlink="">
      <xdr:nvSpPr>
        <xdr:cNvPr id="141" name="フローチャート : 判断 140"/>
        <xdr:cNvSpPr/>
      </xdr:nvSpPr>
      <xdr:spPr>
        <a:xfrm>
          <a:off x="13843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80934</xdr:rowOff>
    </xdr:from>
    <xdr:ext cx="762000" cy="259045"/>
    <xdr:sp macro="" textlink="">
      <xdr:nvSpPr>
        <xdr:cNvPr id="142" name="テキスト ボックス 141"/>
        <xdr:cNvSpPr txBox="1"/>
      </xdr:nvSpPr>
      <xdr:spPr>
        <a:xfrm>
          <a:off x="13512800" y="24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3" name="フローチャート : 判断 142"/>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4" name="テキスト ボックス 143"/>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12</xdr:row>
      <xdr:rowOff>10886</xdr:rowOff>
    </xdr:from>
    <xdr:to>
      <xdr:col>24</xdr:col>
      <xdr:colOff>82550</xdr:colOff>
      <xdr:row>12</xdr:row>
      <xdr:rowOff>112486</xdr:rowOff>
    </xdr:to>
    <xdr:sp macro="" textlink="">
      <xdr:nvSpPr>
        <xdr:cNvPr id="150" name="円/楕円 149"/>
        <xdr:cNvSpPr/>
      </xdr:nvSpPr>
      <xdr:spPr>
        <a:xfrm>
          <a:off x="16459200" y="20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90913</xdr:rowOff>
    </xdr:from>
    <xdr:ext cx="762000" cy="259045"/>
    <xdr:sp macro="" textlink="">
      <xdr:nvSpPr>
        <xdr:cNvPr id="151" name="物件費該当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59871</xdr:rowOff>
    </xdr:from>
    <xdr:to>
      <xdr:col>22</xdr:col>
      <xdr:colOff>615950</xdr:colOff>
      <xdr:row>12</xdr:row>
      <xdr:rowOff>161471</xdr:rowOff>
    </xdr:to>
    <xdr:sp macro="" textlink="">
      <xdr:nvSpPr>
        <xdr:cNvPr id="152" name="円/楕円 151"/>
        <xdr:cNvSpPr/>
      </xdr:nvSpPr>
      <xdr:spPr>
        <a:xfrm>
          <a:off x="15621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198</xdr:rowOff>
    </xdr:from>
    <xdr:ext cx="736600" cy="259045"/>
    <xdr:sp macro="" textlink="">
      <xdr:nvSpPr>
        <xdr:cNvPr id="153" name="テキスト ボックス 152"/>
        <xdr:cNvSpPr txBox="1"/>
      </xdr:nvSpPr>
      <xdr:spPr>
        <a:xfrm>
          <a:off x="15290800" y="1886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59871</xdr:rowOff>
    </xdr:from>
    <xdr:to>
      <xdr:col>21</xdr:col>
      <xdr:colOff>412750</xdr:colOff>
      <xdr:row>12</xdr:row>
      <xdr:rowOff>161471</xdr:rowOff>
    </xdr:to>
    <xdr:sp macro="" textlink="">
      <xdr:nvSpPr>
        <xdr:cNvPr id="154" name="円/楕円 153"/>
        <xdr:cNvSpPr/>
      </xdr:nvSpPr>
      <xdr:spPr>
        <a:xfrm>
          <a:off x="14732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198</xdr:rowOff>
    </xdr:from>
    <xdr:ext cx="762000" cy="259045"/>
    <xdr:sp macro="" textlink="">
      <xdr:nvSpPr>
        <xdr:cNvPr id="155" name="テキスト ボックス 154"/>
        <xdr:cNvSpPr txBox="1"/>
      </xdr:nvSpPr>
      <xdr:spPr>
        <a:xfrm>
          <a:off x="14401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100693</xdr:rowOff>
    </xdr:from>
    <xdr:to>
      <xdr:col>20</xdr:col>
      <xdr:colOff>209550</xdr:colOff>
      <xdr:row>14</xdr:row>
      <xdr:rowOff>30843</xdr:rowOff>
    </xdr:to>
    <xdr:sp macro="" textlink="">
      <xdr:nvSpPr>
        <xdr:cNvPr id="156" name="円/楕円 155"/>
        <xdr:cNvSpPr/>
      </xdr:nvSpPr>
      <xdr:spPr>
        <a:xfrm>
          <a:off x="13843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41020</xdr:rowOff>
    </xdr:from>
    <xdr:ext cx="762000" cy="259045"/>
    <xdr:sp macro="" textlink="">
      <xdr:nvSpPr>
        <xdr:cNvPr id="157" name="テキスト ボックス 156"/>
        <xdr:cNvSpPr txBox="1"/>
      </xdr:nvSpPr>
      <xdr:spPr>
        <a:xfrm>
          <a:off x="13512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100693</xdr:rowOff>
    </xdr:from>
    <xdr:to>
      <xdr:col>19</xdr:col>
      <xdr:colOff>6350</xdr:colOff>
      <xdr:row>14</xdr:row>
      <xdr:rowOff>30843</xdr:rowOff>
    </xdr:to>
    <xdr:sp macro="" textlink="">
      <xdr:nvSpPr>
        <xdr:cNvPr id="158" name="円/楕円 157"/>
        <xdr:cNvSpPr/>
      </xdr:nvSpPr>
      <xdr:spPr>
        <a:xfrm>
          <a:off x="12954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41020</xdr:rowOff>
    </xdr:from>
    <xdr:ext cx="762000" cy="259045"/>
    <xdr:sp macro="" textlink="">
      <xdr:nvSpPr>
        <xdr:cNvPr id="159" name="テキスト ボックス 158"/>
        <xdr:cNvSpPr txBox="1"/>
      </xdr:nvSpPr>
      <xdr:spPr>
        <a:xfrm>
          <a:off x="12623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事業では生活保護費や自立支援事業費等が、単独事業では医療費助成の事業費等が類似団体と比較して高い状況となっている。扶助費については、法令等に基づく給付を確実に行う一方で、生活困窮者支援等の総合的支援や相談・啓発による未然防止対策等により、近年増加傾向にある事業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7" name="直線コネクタ 186"/>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8"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9" name="直線コネクタ 188"/>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0"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1" name="直線コネクタ 190"/>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57</xdr:row>
      <xdr:rowOff>146050</xdr:rowOff>
    </xdr:to>
    <xdr:cxnSp macro="">
      <xdr:nvCxnSpPr>
        <xdr:cNvPr id="192" name="直線コネクタ 191"/>
        <xdr:cNvCxnSpPr/>
      </xdr:nvCxnSpPr>
      <xdr:spPr>
        <a:xfrm flipV="1">
          <a:off x="3987800" y="9899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4" name="フローチャート :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127000</xdr:rowOff>
    </xdr:from>
    <xdr:to>
      <xdr:col>5</xdr:col>
      <xdr:colOff>549275</xdr:colOff>
      <xdr:row>57</xdr:row>
      <xdr:rowOff>146050</xdr:rowOff>
    </xdr:to>
    <xdr:cxnSp macro="">
      <xdr:nvCxnSpPr>
        <xdr:cNvPr id="195" name="直線コネクタ 194"/>
        <xdr:cNvCxnSpPr/>
      </xdr:nvCxnSpPr>
      <xdr:spPr>
        <a:xfrm>
          <a:off x="3098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7" name="テキスト ボックス 196"/>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57</xdr:row>
      <xdr:rowOff>127000</xdr:rowOff>
    </xdr:to>
    <xdr:cxnSp macro="">
      <xdr:nvCxnSpPr>
        <xdr:cNvPr id="198" name="直線コネクタ 197"/>
        <xdr:cNvCxnSpPr/>
      </xdr:nvCxnSpPr>
      <xdr:spPr>
        <a:xfrm>
          <a:off x="2209800" y="96139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9" name="フローチャート : 判断 198"/>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200" name="テキスト ボックス 199"/>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56</xdr:row>
      <xdr:rowOff>12700</xdr:rowOff>
    </xdr:to>
    <xdr:cxnSp macro="">
      <xdr:nvCxnSpPr>
        <xdr:cNvPr id="201" name="直線コネクタ 200"/>
        <xdr:cNvCxnSpPr/>
      </xdr:nvCxnSpPr>
      <xdr:spPr>
        <a:xfrm>
          <a:off x="1320800" y="9423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4" name="フローチャート :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11" name="円/楕円 210"/>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12"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3" name="円/楕円 212"/>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4" name="テキスト ボックス 213"/>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76200</xdr:rowOff>
    </xdr:from>
    <xdr:to>
      <xdr:col>4</xdr:col>
      <xdr:colOff>396875</xdr:colOff>
      <xdr:row>58</xdr:row>
      <xdr:rowOff>6350</xdr:rowOff>
    </xdr:to>
    <xdr:sp macro="" textlink="">
      <xdr:nvSpPr>
        <xdr:cNvPr id="215" name="円/楕円 214"/>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162577</xdr:rowOff>
    </xdr:from>
    <xdr:ext cx="762000" cy="259045"/>
    <xdr:sp macro="" textlink="">
      <xdr:nvSpPr>
        <xdr:cNvPr id="216" name="テキスト ボックス 215"/>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7" name="円/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8" name="テキスト ボックス 217"/>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9" name="円/楕円 218"/>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20" name="テキスト ボックス 21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が増加、また国民健康保険・後期高齢者医療の医療事業会計分の増が影響して</a:t>
          </a:r>
          <a:r>
            <a:rPr kumimoji="1" lang="ja-JP" altLang="ja-JP" sz="1100">
              <a:solidFill>
                <a:schemeClr val="dk1"/>
              </a:solidFill>
              <a:effectLst/>
              <a:latin typeface="+mn-lt"/>
              <a:ea typeface="+mn-ea"/>
              <a:cs typeface="+mn-cs"/>
            </a:rPr>
            <a:t>繰出金も増加したため、全体として</a:t>
          </a:r>
          <a:r>
            <a:rPr kumimoji="1" lang="ja-JP" altLang="en-US" sz="1100">
              <a:solidFill>
                <a:schemeClr val="dk1"/>
              </a:solidFill>
              <a:effectLst/>
              <a:latin typeface="+mn-lt"/>
              <a:ea typeface="+mn-ea"/>
              <a:cs typeface="+mn-cs"/>
            </a:rPr>
            <a:t>も増加に転じており、</a:t>
          </a:r>
          <a:r>
            <a:rPr kumimoji="1" lang="ja-JP" altLang="ja-JP" sz="1100">
              <a:solidFill>
                <a:schemeClr val="dk1"/>
              </a:solidFill>
              <a:effectLst/>
              <a:latin typeface="+mn-lt"/>
              <a:ea typeface="+mn-ea"/>
              <a:cs typeface="+mn-cs"/>
            </a:rPr>
            <a:t>他団体平均のいずれをも上回る状況が続いている。本町は人口密度が低く、特に下水道事業の経営において収益性が低い地域であるため、公営企業会計への多額の繰出金支出が影響していると考えられる。今後は、公営企業会計の公債費が減少傾向にあることから、繰出金も抑制されると見込まれるが、下水道長寿命化事業の計画的実施</a:t>
          </a:r>
          <a:r>
            <a:rPr kumimoji="1" lang="ja-JP" altLang="en-US" sz="1100">
              <a:solidFill>
                <a:schemeClr val="dk1"/>
              </a:solidFill>
              <a:effectLst/>
              <a:latin typeface="+mn-lt"/>
              <a:ea typeface="+mn-ea"/>
              <a:cs typeface="+mn-cs"/>
            </a:rPr>
            <a:t>、農業集落排水を含めた下水道事業全体の施設統廃合</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維持補修</a:t>
          </a:r>
          <a:r>
            <a:rPr kumimoji="1" lang="ja-JP" altLang="ja-JP" sz="1100">
              <a:solidFill>
                <a:schemeClr val="dk1"/>
              </a:solidFill>
              <a:effectLst/>
              <a:latin typeface="+mn-lt"/>
              <a:ea typeface="+mn-ea"/>
              <a:cs typeface="+mn-cs"/>
            </a:rPr>
            <a:t>費の抑制や、その他公共施設の適正かつ効率的な管理を通じて、繰出金や維持補修費の抑制に努める。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0" name="直線コネクタ 249"/>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1"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2" name="直線コネクタ 251"/>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3"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4" name="直線コネクタ 253"/>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143328</xdr:rowOff>
    </xdr:from>
    <xdr:to>
      <xdr:col>24</xdr:col>
      <xdr:colOff>31750</xdr:colOff>
      <xdr:row>62</xdr:row>
      <xdr:rowOff>12700</xdr:rowOff>
    </xdr:to>
    <xdr:cxnSp macro="">
      <xdr:nvCxnSpPr>
        <xdr:cNvPr id="255" name="直線コネクタ 254"/>
        <xdr:cNvCxnSpPr/>
      </xdr:nvCxnSpPr>
      <xdr:spPr>
        <a:xfrm>
          <a:off x="15671800" y="10430328"/>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11084</xdr:rowOff>
    </xdr:from>
    <xdr:ext cx="762000" cy="259045"/>
    <xdr:sp macro="" textlink="">
      <xdr:nvSpPr>
        <xdr:cNvPr id="256" name="その他平均値テキスト"/>
        <xdr:cNvSpPr txBox="1"/>
      </xdr:nvSpPr>
      <xdr:spPr>
        <a:xfrm>
          <a:off x="16598900" y="9783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7" name="フローチャート : 判断 256"/>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143328</xdr:rowOff>
    </xdr:from>
    <xdr:to>
      <xdr:col>22</xdr:col>
      <xdr:colOff>565150</xdr:colOff>
      <xdr:row>60</xdr:row>
      <xdr:rowOff>143328</xdr:rowOff>
    </xdr:to>
    <xdr:cxnSp macro="">
      <xdr:nvCxnSpPr>
        <xdr:cNvPr id="258" name="直線コネクタ 257"/>
        <xdr:cNvCxnSpPr/>
      </xdr:nvCxnSpPr>
      <xdr:spPr>
        <a:xfrm>
          <a:off x="14782800" y="1043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59" name="フローチャート : 判断 258"/>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138992</xdr:rowOff>
    </xdr:from>
    <xdr:ext cx="736600" cy="259045"/>
    <xdr:sp macro="" textlink="">
      <xdr:nvSpPr>
        <xdr:cNvPr id="260" name="テキスト ボックス 259"/>
        <xdr:cNvSpPr txBox="1"/>
      </xdr:nvSpPr>
      <xdr:spPr>
        <a:xfrm>
          <a:off x="15290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143328</xdr:rowOff>
    </xdr:from>
    <xdr:to>
      <xdr:col>21</xdr:col>
      <xdr:colOff>361950</xdr:colOff>
      <xdr:row>61</xdr:row>
      <xdr:rowOff>37193</xdr:rowOff>
    </xdr:to>
    <xdr:cxnSp macro="">
      <xdr:nvCxnSpPr>
        <xdr:cNvPr id="261" name="直線コネクタ 260"/>
        <xdr:cNvCxnSpPr/>
      </xdr:nvCxnSpPr>
      <xdr:spPr>
        <a:xfrm flipV="1">
          <a:off x="13893800" y="10430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2" name="フローチャート : 判断 261"/>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57349</xdr:rowOff>
    </xdr:from>
    <xdr:ext cx="762000" cy="259045"/>
    <xdr:sp macro="" textlink="">
      <xdr:nvSpPr>
        <xdr:cNvPr id="263" name="テキスト ボックス 262"/>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37193</xdr:rowOff>
    </xdr:from>
    <xdr:to>
      <xdr:col>20</xdr:col>
      <xdr:colOff>158750</xdr:colOff>
      <xdr:row>61</xdr:row>
      <xdr:rowOff>69850</xdr:rowOff>
    </xdr:to>
    <xdr:cxnSp macro="">
      <xdr:nvCxnSpPr>
        <xdr:cNvPr id="264" name="直線コネクタ 263"/>
        <xdr:cNvCxnSpPr/>
      </xdr:nvCxnSpPr>
      <xdr:spPr>
        <a:xfrm flipV="1">
          <a:off x="13004800" y="1049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5" name="フローチャート :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7" name="フローチャート : 判断 266"/>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8" name="テキスト ボックス 267"/>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133350</xdr:rowOff>
    </xdr:from>
    <xdr:to>
      <xdr:col>24</xdr:col>
      <xdr:colOff>82550</xdr:colOff>
      <xdr:row>62</xdr:row>
      <xdr:rowOff>63500</xdr:rowOff>
    </xdr:to>
    <xdr:sp macro="" textlink="">
      <xdr:nvSpPr>
        <xdr:cNvPr id="274" name="円/楕円 273"/>
        <xdr:cNvSpPr/>
      </xdr:nvSpPr>
      <xdr:spPr>
        <a:xfrm>
          <a:off x="16459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41927</xdr:rowOff>
    </xdr:from>
    <xdr:ext cx="762000" cy="259045"/>
    <xdr:sp macro="" textlink="">
      <xdr:nvSpPr>
        <xdr:cNvPr id="275" name="その他該当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92528</xdr:rowOff>
    </xdr:from>
    <xdr:to>
      <xdr:col>22</xdr:col>
      <xdr:colOff>615950</xdr:colOff>
      <xdr:row>61</xdr:row>
      <xdr:rowOff>22678</xdr:rowOff>
    </xdr:to>
    <xdr:sp macro="" textlink="">
      <xdr:nvSpPr>
        <xdr:cNvPr id="276" name="円/楕円 275"/>
        <xdr:cNvSpPr/>
      </xdr:nvSpPr>
      <xdr:spPr>
        <a:xfrm>
          <a:off x="15621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7455</xdr:rowOff>
    </xdr:from>
    <xdr:ext cx="736600" cy="259045"/>
    <xdr:sp macro="" textlink="">
      <xdr:nvSpPr>
        <xdr:cNvPr id="277" name="テキスト ボックス 276"/>
        <xdr:cNvSpPr txBox="1"/>
      </xdr:nvSpPr>
      <xdr:spPr>
        <a:xfrm>
          <a:off x="15290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92528</xdr:rowOff>
    </xdr:from>
    <xdr:to>
      <xdr:col>21</xdr:col>
      <xdr:colOff>412750</xdr:colOff>
      <xdr:row>61</xdr:row>
      <xdr:rowOff>22678</xdr:rowOff>
    </xdr:to>
    <xdr:sp macro="" textlink="">
      <xdr:nvSpPr>
        <xdr:cNvPr id="278" name="円/楕円 277"/>
        <xdr:cNvSpPr/>
      </xdr:nvSpPr>
      <xdr:spPr>
        <a:xfrm>
          <a:off x="14732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7455</xdr:rowOff>
    </xdr:from>
    <xdr:ext cx="762000" cy="259045"/>
    <xdr:sp macro="" textlink="">
      <xdr:nvSpPr>
        <xdr:cNvPr id="279" name="テキスト ボックス 278"/>
        <xdr:cNvSpPr txBox="1"/>
      </xdr:nvSpPr>
      <xdr:spPr>
        <a:xfrm>
          <a:off x="14401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157843</xdr:rowOff>
    </xdr:from>
    <xdr:to>
      <xdr:col>20</xdr:col>
      <xdr:colOff>209550</xdr:colOff>
      <xdr:row>61</xdr:row>
      <xdr:rowOff>87993</xdr:rowOff>
    </xdr:to>
    <xdr:sp macro="" textlink="">
      <xdr:nvSpPr>
        <xdr:cNvPr id="280" name="円/楕円 279"/>
        <xdr:cNvSpPr/>
      </xdr:nvSpPr>
      <xdr:spPr>
        <a:xfrm>
          <a:off x="13843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72770</xdr:rowOff>
    </xdr:from>
    <xdr:ext cx="762000" cy="259045"/>
    <xdr:sp macro="" textlink="">
      <xdr:nvSpPr>
        <xdr:cNvPr id="281" name="テキスト ボックス 280"/>
        <xdr:cNvSpPr txBox="1"/>
      </xdr:nvSpPr>
      <xdr:spPr>
        <a:xfrm>
          <a:off x="13512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19050</xdr:rowOff>
    </xdr:from>
    <xdr:to>
      <xdr:col>19</xdr:col>
      <xdr:colOff>6350</xdr:colOff>
      <xdr:row>61</xdr:row>
      <xdr:rowOff>120650</xdr:rowOff>
    </xdr:to>
    <xdr:sp macro="" textlink="">
      <xdr:nvSpPr>
        <xdr:cNvPr id="282" name="円/楕円 281"/>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105427</xdr:rowOff>
    </xdr:from>
    <xdr:ext cx="762000" cy="259045"/>
    <xdr:sp macro="" textlink="">
      <xdr:nvSpPr>
        <xdr:cNvPr id="283" name="テキスト ボックス 282"/>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平均・鳥取県平均・類似団体平均のいずれも下回る状況となっているが、単独で行う補助交付の水準が低いとは言えない状況にあるため、国・県補助金の嵩上げ分の見直しや、行政の役割を考慮した補助制度の見直し等を通じて、補助費等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1" name="直線コネクタ 310"/>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2"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3" name="直線コネクタ 312"/>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4"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5" name="直線コネクタ 314"/>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73660</xdr:rowOff>
    </xdr:from>
    <xdr:to>
      <xdr:col>24</xdr:col>
      <xdr:colOff>31750</xdr:colOff>
      <xdr:row>34</xdr:row>
      <xdr:rowOff>73660</xdr:rowOff>
    </xdr:to>
    <xdr:cxnSp macro="">
      <xdr:nvCxnSpPr>
        <xdr:cNvPr id="316" name="直線コネクタ 315"/>
        <xdr:cNvCxnSpPr/>
      </xdr:nvCxnSpPr>
      <xdr:spPr>
        <a:xfrm>
          <a:off x="15671800" y="5902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17"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8" name="フローチャート : 判断 317"/>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73660</xdr:rowOff>
    </xdr:from>
    <xdr:to>
      <xdr:col>22</xdr:col>
      <xdr:colOff>565150</xdr:colOff>
      <xdr:row>34</xdr:row>
      <xdr:rowOff>96520</xdr:rowOff>
    </xdr:to>
    <xdr:cxnSp macro="">
      <xdr:nvCxnSpPr>
        <xdr:cNvPr id="319" name="直線コネクタ 318"/>
        <xdr:cNvCxnSpPr/>
      </xdr:nvCxnSpPr>
      <xdr:spPr>
        <a:xfrm flipV="1">
          <a:off x="14782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0" name="フローチャート : 判断 319"/>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21" name="テキスト ボックス 320"/>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96520</xdr:rowOff>
    </xdr:to>
    <xdr:cxnSp macro="">
      <xdr:nvCxnSpPr>
        <xdr:cNvPr id="322" name="直線コネクタ 321"/>
        <xdr:cNvCxnSpPr/>
      </xdr:nvCxnSpPr>
      <xdr:spPr>
        <a:xfrm>
          <a:off x="13893800" y="588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3" name="フローチャート : 判断 322"/>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24" name="テキスト ボックス 323"/>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58420</xdr:rowOff>
    </xdr:from>
    <xdr:to>
      <xdr:col>20</xdr:col>
      <xdr:colOff>158750</xdr:colOff>
      <xdr:row>34</xdr:row>
      <xdr:rowOff>104140</xdr:rowOff>
    </xdr:to>
    <xdr:cxnSp macro="">
      <xdr:nvCxnSpPr>
        <xdr:cNvPr id="325" name="直線コネクタ 324"/>
        <xdr:cNvCxnSpPr/>
      </xdr:nvCxnSpPr>
      <xdr:spPr>
        <a:xfrm flipV="1">
          <a:off x="13004800" y="588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6" name="フローチャート : 判断 325"/>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27" name="テキスト ボックス 326"/>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8" name="フローチャート : 判断 327"/>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109237</xdr:rowOff>
    </xdr:from>
    <xdr:ext cx="762000" cy="259045"/>
    <xdr:sp macro="" textlink="">
      <xdr:nvSpPr>
        <xdr:cNvPr id="329" name="テキスト ボックス 328"/>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22860</xdr:rowOff>
    </xdr:from>
    <xdr:to>
      <xdr:col>24</xdr:col>
      <xdr:colOff>82550</xdr:colOff>
      <xdr:row>34</xdr:row>
      <xdr:rowOff>124460</xdr:rowOff>
    </xdr:to>
    <xdr:sp macro="" textlink="">
      <xdr:nvSpPr>
        <xdr:cNvPr id="335" name="円/楕円 334"/>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102887</xdr:rowOff>
    </xdr:from>
    <xdr:ext cx="762000" cy="259045"/>
    <xdr:sp macro="" textlink="">
      <xdr:nvSpPr>
        <xdr:cNvPr id="336" name="補助費等該当値テキスト"/>
        <xdr:cNvSpPr txBox="1"/>
      </xdr:nvSpPr>
      <xdr:spPr>
        <a:xfrm>
          <a:off x="16598900" y="576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22860</xdr:rowOff>
    </xdr:from>
    <xdr:to>
      <xdr:col>22</xdr:col>
      <xdr:colOff>615950</xdr:colOff>
      <xdr:row>34</xdr:row>
      <xdr:rowOff>124460</xdr:rowOff>
    </xdr:to>
    <xdr:sp macro="" textlink="">
      <xdr:nvSpPr>
        <xdr:cNvPr id="337" name="円/楕円 336"/>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134637</xdr:rowOff>
    </xdr:from>
    <xdr:ext cx="736600" cy="259045"/>
    <xdr:sp macro="" textlink="">
      <xdr:nvSpPr>
        <xdr:cNvPr id="338" name="テキスト ボックス 337"/>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45720</xdr:rowOff>
    </xdr:from>
    <xdr:to>
      <xdr:col>21</xdr:col>
      <xdr:colOff>412750</xdr:colOff>
      <xdr:row>34</xdr:row>
      <xdr:rowOff>147320</xdr:rowOff>
    </xdr:to>
    <xdr:sp macro="" textlink="">
      <xdr:nvSpPr>
        <xdr:cNvPr id="339" name="円/楕円 338"/>
        <xdr:cNvSpPr/>
      </xdr:nvSpPr>
      <xdr:spPr>
        <a:xfrm>
          <a:off x="14732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157497</xdr:rowOff>
    </xdr:from>
    <xdr:ext cx="762000" cy="259045"/>
    <xdr:sp macro="" textlink="">
      <xdr:nvSpPr>
        <xdr:cNvPr id="340" name="テキスト ボックス 33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xdr:rowOff>
    </xdr:from>
    <xdr:to>
      <xdr:col>20</xdr:col>
      <xdr:colOff>209550</xdr:colOff>
      <xdr:row>34</xdr:row>
      <xdr:rowOff>109220</xdr:rowOff>
    </xdr:to>
    <xdr:sp macro="" textlink="">
      <xdr:nvSpPr>
        <xdr:cNvPr id="341" name="円/楕円 340"/>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119397</xdr:rowOff>
    </xdr:from>
    <xdr:ext cx="762000" cy="259045"/>
    <xdr:sp macro="" textlink="">
      <xdr:nvSpPr>
        <xdr:cNvPr id="342" name="テキスト ボックス 341"/>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43" name="円/楕円 342"/>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44" name="テキスト ボックス 343"/>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合併以後行ってきた施設統廃合に伴う増改築事業や情報通信系施設の整備事業等の大型事業の影響で、平成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年度までは公債費が増加傾向にあったものの、償還ピーク</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経過により平成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ポイント減少となった。</a:t>
          </a:r>
          <a:r>
            <a:rPr kumimoji="1" lang="ja-JP" altLang="en-US" sz="1100">
              <a:solidFill>
                <a:schemeClr val="dk1"/>
              </a:solidFill>
              <a:effectLst/>
              <a:latin typeface="+mn-lt"/>
              <a:ea typeface="+mn-ea"/>
              <a:cs typeface="+mn-cs"/>
            </a:rPr>
            <a:t>しかし、平成２７年度は、平成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年度に実施した大型建設事業に係る地方債償還の本格化の影響により、一転して増加に転じている。</a:t>
          </a:r>
          <a:r>
            <a:rPr kumimoji="1" lang="ja-JP" altLang="ja-JP" sz="1100" baseline="0">
              <a:solidFill>
                <a:schemeClr val="dk1"/>
              </a:solidFill>
              <a:effectLst/>
              <a:latin typeface="+mn-lt"/>
              <a:ea typeface="+mn-ea"/>
              <a:cs typeface="+mn-cs"/>
            </a:rPr>
            <a:t>今後</a:t>
          </a:r>
          <a:r>
            <a:rPr kumimoji="1" lang="ja-JP" altLang="en-US" sz="1100" baseline="0">
              <a:solidFill>
                <a:schemeClr val="dk1"/>
              </a:solidFill>
              <a:effectLst/>
              <a:latin typeface="+mn-lt"/>
              <a:ea typeface="+mn-ea"/>
              <a:cs typeface="+mn-cs"/>
            </a:rPr>
            <a:t>も</a:t>
          </a:r>
          <a:r>
            <a:rPr kumimoji="1" lang="ja-JP" altLang="ja-JP" sz="1100" baseline="0">
              <a:solidFill>
                <a:schemeClr val="dk1"/>
              </a:solidFill>
              <a:effectLst/>
              <a:latin typeface="+mn-lt"/>
              <a:ea typeface="+mn-ea"/>
              <a:cs typeface="+mn-cs"/>
            </a:rPr>
            <a:t>、近年実施した学校・保育所適正配置に伴う施設整備事業や</a:t>
          </a:r>
          <a:r>
            <a:rPr kumimoji="1" lang="ja-JP" altLang="ja-JP" sz="1100">
              <a:solidFill>
                <a:schemeClr val="dk1"/>
              </a:solidFill>
              <a:effectLst/>
              <a:latin typeface="+mn-lt"/>
              <a:ea typeface="+mn-ea"/>
              <a:cs typeface="+mn-cs"/>
            </a:rPr>
            <a:t>地域活性化拠点施設の整備事業等の</a:t>
          </a:r>
          <a:r>
            <a:rPr kumimoji="1" lang="ja-JP" altLang="ja-JP" sz="1100" baseline="0">
              <a:solidFill>
                <a:schemeClr val="dk1"/>
              </a:solidFill>
              <a:effectLst/>
              <a:latin typeface="+mn-lt"/>
              <a:ea typeface="+mn-ea"/>
              <a:cs typeface="+mn-cs"/>
            </a:rPr>
            <a:t>大型建設事業の地方債償還が本格化し</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増加</a:t>
          </a:r>
          <a:r>
            <a:rPr kumimoji="1" lang="ja-JP" altLang="en-US" sz="1100" baseline="0">
              <a:solidFill>
                <a:schemeClr val="dk1"/>
              </a:solidFill>
              <a:effectLst/>
              <a:latin typeface="+mn-lt"/>
              <a:ea typeface="+mn-ea"/>
              <a:cs typeface="+mn-cs"/>
            </a:rPr>
            <a:t>推移する</a:t>
          </a:r>
          <a:r>
            <a:rPr kumimoji="1" lang="ja-JP" altLang="ja-JP" sz="1100" baseline="0">
              <a:solidFill>
                <a:schemeClr val="dk1"/>
              </a:solidFill>
              <a:effectLst/>
              <a:latin typeface="+mn-lt"/>
              <a:ea typeface="+mn-ea"/>
              <a:cs typeface="+mn-cs"/>
            </a:rPr>
            <a:t>と見込まれる。引き続き、適正で計画的な施設整備事業の実施と地方財政措置の高い地方債充当等を行い、将来実質負担額の抑制に努める</a:t>
          </a:r>
          <a:r>
            <a:rPr kumimoji="1" lang="ja-JP" altLang="en-US" sz="110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70" name="直線コネクタ 369"/>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71"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2" name="直線コネクタ 371"/>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3"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4" name="直線コネクタ 373"/>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14987</xdr:rowOff>
    </xdr:to>
    <xdr:cxnSp macro="">
      <xdr:nvCxnSpPr>
        <xdr:cNvPr id="375" name="直線コネクタ 374"/>
        <xdr:cNvCxnSpPr/>
      </xdr:nvCxnSpPr>
      <xdr:spPr>
        <a:xfrm>
          <a:off x="3987800" y="132074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76"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7" name="フローチャート : 判断 376"/>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51563</xdr:rowOff>
    </xdr:to>
    <xdr:cxnSp macro="">
      <xdr:nvCxnSpPr>
        <xdr:cNvPr id="378" name="直線コネクタ 377"/>
        <xdr:cNvCxnSpPr/>
      </xdr:nvCxnSpPr>
      <xdr:spPr>
        <a:xfrm flipV="1">
          <a:off x="3098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79" name="フローチャート : 判断 378"/>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80" name="テキスト ボックス 379"/>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51563</xdr:rowOff>
    </xdr:to>
    <xdr:cxnSp macro="">
      <xdr:nvCxnSpPr>
        <xdr:cNvPr id="381" name="直線コネクタ 380"/>
        <xdr:cNvCxnSpPr/>
      </xdr:nvCxnSpPr>
      <xdr:spPr>
        <a:xfrm>
          <a:off x="2209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2" name="フローチャート : 判断 381"/>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83" name="テキスト ボックス 382"/>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51563</xdr:rowOff>
    </xdr:to>
    <xdr:cxnSp macro="">
      <xdr:nvCxnSpPr>
        <xdr:cNvPr id="384" name="直線コネクタ 383"/>
        <xdr:cNvCxnSpPr/>
      </xdr:nvCxnSpPr>
      <xdr:spPr>
        <a:xfrm>
          <a:off x="1320800" y="131800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5" name="フローチャート : 判断 384"/>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86" name="テキスト ボックス 385"/>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7" name="フローチャート : 判断 386"/>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8" name="テキスト ボックス 387"/>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135637</xdr:rowOff>
    </xdr:from>
    <xdr:to>
      <xdr:col>7</xdr:col>
      <xdr:colOff>66675</xdr:colOff>
      <xdr:row>77</xdr:row>
      <xdr:rowOff>65787</xdr:rowOff>
    </xdr:to>
    <xdr:sp macro="" textlink="">
      <xdr:nvSpPr>
        <xdr:cNvPr id="394" name="円/楕円 393"/>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152164</xdr:rowOff>
    </xdr:from>
    <xdr:ext cx="762000" cy="259045"/>
    <xdr:sp macro="" textlink="">
      <xdr:nvSpPr>
        <xdr:cNvPr id="395"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96" name="円/楕円 395"/>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97" name="テキスト ボックス 396"/>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98" name="円/楕円 397"/>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99" name="テキスト ボックス 398"/>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400" name="円/楕円 399"/>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401" name="テキスト ボックス 400"/>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402" name="円/楕円 401"/>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403" name="テキスト ボックス 402"/>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の減少</a:t>
          </a:r>
          <a:r>
            <a:rPr kumimoji="1" lang="ja-JP" altLang="en-US" sz="1100">
              <a:solidFill>
                <a:schemeClr val="dk1"/>
              </a:solidFill>
              <a:effectLst/>
              <a:latin typeface="+mn-lt"/>
              <a:ea typeface="+mn-ea"/>
              <a:cs typeface="+mn-cs"/>
            </a:rPr>
            <a:t>の影響</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ポイント改善した。物件費・補助費等においては、類似団体より低い水準にあるものの、人件費や扶助費については抑制対策が必要となっているため、職員数の適正化等による人件費の抑制</a:t>
          </a:r>
          <a:r>
            <a:rPr kumimoji="1" lang="ja-JP" altLang="en-US" sz="1100">
              <a:solidFill>
                <a:schemeClr val="dk1"/>
              </a:solidFill>
              <a:effectLst/>
              <a:latin typeface="+mn-lt"/>
              <a:ea typeface="+mn-ea"/>
              <a:cs typeface="+mn-cs"/>
            </a:rPr>
            <a:t>を図るとともに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扶助費については自立相談支援事業による生活困窮者の相談窓口の整備や就労に向けた準備支援等、生活困窮者が自立して生活するための</a:t>
          </a:r>
          <a:r>
            <a:rPr kumimoji="1" lang="ja-JP" altLang="ja-JP" sz="1100">
              <a:solidFill>
                <a:schemeClr val="dk1"/>
              </a:solidFill>
              <a:effectLst/>
              <a:latin typeface="+mn-lt"/>
              <a:ea typeface="+mn-ea"/>
              <a:cs typeface="+mn-cs"/>
            </a:rPr>
            <a:t>総合的支援</a:t>
          </a:r>
          <a:r>
            <a:rPr kumimoji="1" lang="ja-JP" altLang="en-US" sz="1100">
              <a:solidFill>
                <a:schemeClr val="dk1"/>
              </a:solidFill>
              <a:effectLst/>
              <a:latin typeface="+mn-lt"/>
              <a:ea typeface="+mn-ea"/>
              <a:cs typeface="+mn-cs"/>
            </a:rPr>
            <a:t>の実施等</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り給付費の</a:t>
          </a:r>
          <a:r>
            <a:rPr kumimoji="1" lang="ja-JP" altLang="ja-JP" sz="1100">
              <a:solidFill>
                <a:schemeClr val="dk1"/>
              </a:solidFill>
              <a:effectLst/>
              <a:latin typeface="+mn-lt"/>
              <a:ea typeface="+mn-ea"/>
              <a:cs typeface="+mn-cs"/>
            </a:rPr>
            <a:t>抑制に努める</a:t>
          </a:r>
          <a:r>
            <a:rPr kumimoji="1" lang="ja-JP" altLang="en-US" sz="1100">
              <a:solidFill>
                <a:schemeClr val="dk1"/>
              </a:solidFill>
              <a:effectLst/>
              <a:latin typeface="+mn-lt"/>
              <a:ea typeface="+mn-ea"/>
              <a:cs typeface="+mn-cs"/>
            </a:rPr>
            <a:t>。また今後も、</a:t>
          </a:r>
          <a:r>
            <a:rPr kumimoji="1" lang="ja-JP" altLang="ja-JP" sz="1100">
              <a:solidFill>
                <a:schemeClr val="dk1"/>
              </a:solidFill>
              <a:effectLst/>
              <a:latin typeface="+mn-lt"/>
              <a:ea typeface="+mn-ea"/>
              <a:cs typeface="+mn-cs"/>
            </a:rPr>
            <a:t>公共施設の適正配置等による物件費・維持補修費の抑制、補助制度の見直しによる補助費等の抑制に</a:t>
          </a:r>
          <a:r>
            <a:rPr kumimoji="1" lang="ja-JP" altLang="en-US" sz="1100">
              <a:solidFill>
                <a:schemeClr val="dk1"/>
              </a:solidFill>
              <a:effectLst/>
              <a:latin typeface="+mn-lt"/>
              <a:ea typeface="+mn-ea"/>
              <a:cs typeface="+mn-cs"/>
            </a:rPr>
            <a:t>継続的に取り組む。</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29" name="直線コネクタ 428"/>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0"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1" name="直線コネクタ 430"/>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2"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3" name="直線コネクタ 432"/>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77</xdr:row>
      <xdr:rowOff>120142</xdr:rowOff>
    </xdr:to>
    <xdr:cxnSp macro="">
      <xdr:nvCxnSpPr>
        <xdr:cNvPr id="434" name="直線コネクタ 433"/>
        <xdr:cNvCxnSpPr/>
      </xdr:nvCxnSpPr>
      <xdr:spPr>
        <a:xfrm flipV="1">
          <a:off x="15671800" y="13298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87140</xdr:rowOff>
    </xdr:from>
    <xdr:ext cx="762000" cy="259045"/>
    <xdr:sp macro="" textlink="">
      <xdr:nvSpPr>
        <xdr:cNvPr id="435" name="公債費以外平均値テキスト"/>
        <xdr:cNvSpPr txBox="1"/>
      </xdr:nvSpPr>
      <xdr:spPr>
        <a:xfrm>
          <a:off x="16598900" y="132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6" name="フローチャート : 判断 435"/>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120142</xdr:rowOff>
    </xdr:from>
    <xdr:to>
      <xdr:col>22</xdr:col>
      <xdr:colOff>565150</xdr:colOff>
      <xdr:row>77</xdr:row>
      <xdr:rowOff>129287</xdr:rowOff>
    </xdr:to>
    <xdr:cxnSp macro="">
      <xdr:nvCxnSpPr>
        <xdr:cNvPr id="437" name="直線コネクタ 436"/>
        <xdr:cNvCxnSpPr/>
      </xdr:nvCxnSpPr>
      <xdr:spPr>
        <a:xfrm flipV="1">
          <a:off x="14782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8" name="フローチャート :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39" name="テキスト ボックス 438"/>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129287</xdr:rowOff>
    </xdr:from>
    <xdr:to>
      <xdr:col>21</xdr:col>
      <xdr:colOff>361950</xdr:colOff>
      <xdr:row>78</xdr:row>
      <xdr:rowOff>17272</xdr:rowOff>
    </xdr:to>
    <xdr:cxnSp macro="">
      <xdr:nvCxnSpPr>
        <xdr:cNvPr id="440" name="直線コネクタ 439"/>
        <xdr:cNvCxnSpPr/>
      </xdr:nvCxnSpPr>
      <xdr:spPr>
        <a:xfrm flipV="1">
          <a:off x="13893800" y="133309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1" name="フローチャート : 判断 440"/>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42" name="テキスト ボックス 441"/>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17272</xdr:rowOff>
    </xdr:from>
    <xdr:to>
      <xdr:col>20</xdr:col>
      <xdr:colOff>158750</xdr:colOff>
      <xdr:row>78</xdr:row>
      <xdr:rowOff>21844</xdr:rowOff>
    </xdr:to>
    <xdr:cxnSp macro="">
      <xdr:nvCxnSpPr>
        <xdr:cNvPr id="443" name="直線コネクタ 442"/>
        <xdr:cNvCxnSpPr/>
      </xdr:nvCxnSpPr>
      <xdr:spPr>
        <a:xfrm flipV="1">
          <a:off x="13004800" y="13390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4" name="フローチャート : 判断 443"/>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153688</xdr:rowOff>
    </xdr:from>
    <xdr:ext cx="762000" cy="259045"/>
    <xdr:sp macro="" textlink="">
      <xdr:nvSpPr>
        <xdr:cNvPr id="445" name="テキスト ボックス 444"/>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6" name="フローチャート : 判断 445"/>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139971</xdr:rowOff>
    </xdr:from>
    <xdr:ext cx="762000" cy="259045"/>
    <xdr:sp macro="" textlink="">
      <xdr:nvSpPr>
        <xdr:cNvPr id="447" name="テキスト ボックス 446"/>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46482</xdr:rowOff>
    </xdr:from>
    <xdr:to>
      <xdr:col>24</xdr:col>
      <xdr:colOff>82550</xdr:colOff>
      <xdr:row>77</xdr:row>
      <xdr:rowOff>148082</xdr:rowOff>
    </xdr:to>
    <xdr:sp macro="" textlink="">
      <xdr:nvSpPr>
        <xdr:cNvPr id="453" name="円/楕円 452"/>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63009</xdr:rowOff>
    </xdr:from>
    <xdr:ext cx="762000" cy="259045"/>
    <xdr:sp macro="" textlink="">
      <xdr:nvSpPr>
        <xdr:cNvPr id="454" name="公債費以外該当値テキスト"/>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69342</xdr:rowOff>
    </xdr:from>
    <xdr:to>
      <xdr:col>22</xdr:col>
      <xdr:colOff>615950</xdr:colOff>
      <xdr:row>77</xdr:row>
      <xdr:rowOff>170942</xdr:rowOff>
    </xdr:to>
    <xdr:sp macro="" textlink="">
      <xdr:nvSpPr>
        <xdr:cNvPr id="455" name="円/楕円 454"/>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9669</xdr:rowOff>
    </xdr:from>
    <xdr:ext cx="736600" cy="259045"/>
    <xdr:sp macro="" textlink="">
      <xdr:nvSpPr>
        <xdr:cNvPr id="456" name="テキスト ボックス 455"/>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78487</xdr:rowOff>
    </xdr:from>
    <xdr:to>
      <xdr:col>21</xdr:col>
      <xdr:colOff>412750</xdr:colOff>
      <xdr:row>78</xdr:row>
      <xdr:rowOff>8637</xdr:rowOff>
    </xdr:to>
    <xdr:sp macro="" textlink="">
      <xdr:nvSpPr>
        <xdr:cNvPr id="457" name="円/楕円 456"/>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164864</xdr:rowOff>
    </xdr:from>
    <xdr:ext cx="762000" cy="259045"/>
    <xdr:sp macro="" textlink="">
      <xdr:nvSpPr>
        <xdr:cNvPr id="458" name="テキスト ボックス 457"/>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137922</xdr:rowOff>
    </xdr:from>
    <xdr:to>
      <xdr:col>20</xdr:col>
      <xdr:colOff>209550</xdr:colOff>
      <xdr:row>78</xdr:row>
      <xdr:rowOff>68072</xdr:rowOff>
    </xdr:to>
    <xdr:sp macro="" textlink="">
      <xdr:nvSpPr>
        <xdr:cNvPr id="459" name="円/楕円 458"/>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52849</xdr:rowOff>
    </xdr:from>
    <xdr:ext cx="762000" cy="259045"/>
    <xdr:sp macro="" textlink="">
      <xdr:nvSpPr>
        <xdr:cNvPr id="460" name="テキスト ボックス 459"/>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142494</xdr:rowOff>
    </xdr:from>
    <xdr:to>
      <xdr:col>19</xdr:col>
      <xdr:colOff>6350</xdr:colOff>
      <xdr:row>78</xdr:row>
      <xdr:rowOff>72644</xdr:rowOff>
    </xdr:to>
    <xdr:sp macro="" textlink="">
      <xdr:nvSpPr>
        <xdr:cNvPr id="461" name="円/楕円 460"/>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57421</xdr:rowOff>
    </xdr:from>
    <xdr:ext cx="762000" cy="259045"/>
    <xdr:sp macro="" textlink="">
      <xdr:nvSpPr>
        <xdr:cNvPr id="462" name="テキスト ボックス 461"/>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鳥取県八頭町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122314</xdr:rowOff>
    </xdr:from>
    <xdr:to>
      <xdr:col>4</xdr:col>
      <xdr:colOff>1117600</xdr:colOff>
      <xdr:row>16</xdr:row>
      <xdr:rowOff>140411</xdr:rowOff>
    </xdr:to>
    <xdr:cxnSp macro="">
      <xdr:nvCxnSpPr>
        <xdr:cNvPr id="50" name="直線コネクタ 49"/>
        <xdr:cNvCxnSpPr/>
      </xdr:nvCxnSpPr>
      <xdr:spPr bwMode="auto">
        <a:xfrm>
          <a:off x="5003800" y="2913139"/>
          <a:ext cx="647700" cy="1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2435</xdr:rowOff>
    </xdr:from>
    <xdr:ext cx="762000" cy="259045"/>
    <xdr:sp macro="" textlink="">
      <xdr:nvSpPr>
        <xdr:cNvPr id="51" name="人口1人当たり決算額の推移平均値テキスト130"/>
        <xdr:cNvSpPr txBox="1"/>
      </xdr:nvSpPr>
      <xdr:spPr>
        <a:xfrm>
          <a:off x="5740400" y="2964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122314</xdr:rowOff>
    </xdr:from>
    <xdr:to>
      <xdr:col>4</xdr:col>
      <xdr:colOff>469900</xdr:colOff>
      <xdr:row>16</xdr:row>
      <xdr:rowOff>142141</xdr:rowOff>
    </xdr:to>
    <xdr:cxnSp macro="">
      <xdr:nvCxnSpPr>
        <xdr:cNvPr id="53" name="直線コネクタ 52"/>
        <xdr:cNvCxnSpPr/>
      </xdr:nvCxnSpPr>
      <xdr:spPr bwMode="auto">
        <a:xfrm flipV="1">
          <a:off x="4305300" y="2913139"/>
          <a:ext cx="698500" cy="19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127434</xdr:rowOff>
    </xdr:from>
    <xdr:ext cx="736600" cy="259045"/>
    <xdr:sp macro="" textlink="">
      <xdr:nvSpPr>
        <xdr:cNvPr id="55" name="テキスト ボックス 54"/>
        <xdr:cNvSpPr txBox="1"/>
      </xdr:nvSpPr>
      <xdr:spPr>
        <a:xfrm>
          <a:off x="4622800" y="308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124615</xdr:rowOff>
    </xdr:from>
    <xdr:to>
      <xdr:col>3</xdr:col>
      <xdr:colOff>904875</xdr:colOff>
      <xdr:row>16</xdr:row>
      <xdr:rowOff>142141</xdr:rowOff>
    </xdr:to>
    <xdr:cxnSp macro="">
      <xdr:nvCxnSpPr>
        <xdr:cNvPr id="56" name="直線コネクタ 55"/>
        <xdr:cNvCxnSpPr/>
      </xdr:nvCxnSpPr>
      <xdr:spPr bwMode="auto">
        <a:xfrm>
          <a:off x="3606800" y="2915440"/>
          <a:ext cx="698500" cy="1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150202</xdr:rowOff>
    </xdr:from>
    <xdr:ext cx="762000" cy="259045"/>
    <xdr:sp macro="" textlink="">
      <xdr:nvSpPr>
        <xdr:cNvPr id="58" name="テキスト ボックス 57"/>
        <xdr:cNvSpPr txBox="1"/>
      </xdr:nvSpPr>
      <xdr:spPr>
        <a:xfrm>
          <a:off x="39243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109268</xdr:rowOff>
    </xdr:from>
    <xdr:to>
      <xdr:col>3</xdr:col>
      <xdr:colOff>206375</xdr:colOff>
      <xdr:row>16</xdr:row>
      <xdr:rowOff>124615</xdr:rowOff>
    </xdr:to>
    <xdr:cxnSp macro="">
      <xdr:nvCxnSpPr>
        <xdr:cNvPr id="59" name="直線コネクタ 58"/>
        <xdr:cNvCxnSpPr/>
      </xdr:nvCxnSpPr>
      <xdr:spPr bwMode="auto">
        <a:xfrm>
          <a:off x="2908300" y="2900093"/>
          <a:ext cx="698500" cy="1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124568</xdr:rowOff>
    </xdr:from>
    <xdr:ext cx="762000" cy="259045"/>
    <xdr:sp macro="" textlink="">
      <xdr:nvSpPr>
        <xdr:cNvPr id="61" name="テキスト ボックス 60"/>
        <xdr:cNvSpPr txBox="1"/>
      </xdr:nvSpPr>
      <xdr:spPr>
        <a:xfrm>
          <a:off x="32258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110624</xdr:rowOff>
    </xdr:from>
    <xdr:ext cx="762000" cy="259045"/>
    <xdr:sp macro="" textlink="">
      <xdr:nvSpPr>
        <xdr:cNvPr id="63" name="テキスト ボックス 62"/>
        <xdr:cNvSpPr txBox="1"/>
      </xdr:nvSpPr>
      <xdr:spPr>
        <a:xfrm>
          <a:off x="2527300" y="307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89611</xdr:rowOff>
    </xdr:from>
    <xdr:to>
      <xdr:col>5</xdr:col>
      <xdr:colOff>34925</xdr:colOff>
      <xdr:row>17</xdr:row>
      <xdr:rowOff>19761</xdr:rowOff>
    </xdr:to>
    <xdr:sp macro="" textlink="">
      <xdr:nvSpPr>
        <xdr:cNvPr id="69" name="円/楕円 68"/>
        <xdr:cNvSpPr/>
      </xdr:nvSpPr>
      <xdr:spPr bwMode="auto">
        <a:xfrm>
          <a:off x="5600700" y="2880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106138</xdr:rowOff>
    </xdr:from>
    <xdr:ext cx="762000" cy="259045"/>
    <xdr:sp macro="" textlink="">
      <xdr:nvSpPr>
        <xdr:cNvPr id="70" name="人口1人当たり決算額の推移該当値テキスト130"/>
        <xdr:cNvSpPr txBox="1"/>
      </xdr:nvSpPr>
      <xdr:spPr>
        <a:xfrm>
          <a:off x="5740400" y="272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131,990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71514</xdr:rowOff>
    </xdr:from>
    <xdr:to>
      <xdr:col>4</xdr:col>
      <xdr:colOff>520700</xdr:colOff>
      <xdr:row>17</xdr:row>
      <xdr:rowOff>1664</xdr:rowOff>
    </xdr:to>
    <xdr:sp macro="" textlink="">
      <xdr:nvSpPr>
        <xdr:cNvPr id="71" name="円/楕円 70"/>
        <xdr:cNvSpPr/>
      </xdr:nvSpPr>
      <xdr:spPr bwMode="auto">
        <a:xfrm>
          <a:off x="4953000" y="2862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11841</xdr:rowOff>
    </xdr:from>
    <xdr:ext cx="736600" cy="259045"/>
    <xdr:sp macro="" textlink="">
      <xdr:nvSpPr>
        <xdr:cNvPr id="72" name="テキスト ボックス 71"/>
        <xdr:cNvSpPr txBox="1"/>
      </xdr:nvSpPr>
      <xdr:spPr>
        <a:xfrm>
          <a:off x="4622800" y="2631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134,365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91341</xdr:rowOff>
    </xdr:from>
    <xdr:to>
      <xdr:col>3</xdr:col>
      <xdr:colOff>955675</xdr:colOff>
      <xdr:row>17</xdr:row>
      <xdr:rowOff>21491</xdr:rowOff>
    </xdr:to>
    <xdr:sp macro="" textlink="">
      <xdr:nvSpPr>
        <xdr:cNvPr id="73" name="円/楕円 72"/>
        <xdr:cNvSpPr/>
      </xdr:nvSpPr>
      <xdr:spPr bwMode="auto">
        <a:xfrm>
          <a:off x="4254500" y="288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31668</xdr:rowOff>
    </xdr:from>
    <xdr:ext cx="762000" cy="259045"/>
    <xdr:sp macro="" textlink="">
      <xdr:nvSpPr>
        <xdr:cNvPr id="74" name="テキスト ボックス 73"/>
        <xdr:cNvSpPr txBox="1"/>
      </xdr:nvSpPr>
      <xdr:spPr>
        <a:xfrm>
          <a:off x="3924300" y="265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131,763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73815</xdr:rowOff>
    </xdr:from>
    <xdr:to>
      <xdr:col>3</xdr:col>
      <xdr:colOff>257175</xdr:colOff>
      <xdr:row>17</xdr:row>
      <xdr:rowOff>3965</xdr:rowOff>
    </xdr:to>
    <xdr:sp macro="" textlink="">
      <xdr:nvSpPr>
        <xdr:cNvPr id="75" name="円/楕円 74"/>
        <xdr:cNvSpPr/>
      </xdr:nvSpPr>
      <xdr:spPr bwMode="auto">
        <a:xfrm>
          <a:off x="3556000" y="286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14142</xdr:rowOff>
    </xdr:from>
    <xdr:ext cx="762000" cy="259045"/>
    <xdr:sp macro="" textlink="">
      <xdr:nvSpPr>
        <xdr:cNvPr id="76" name="テキスト ボックス 75"/>
        <xdr:cNvSpPr txBox="1"/>
      </xdr:nvSpPr>
      <xdr:spPr>
        <a:xfrm>
          <a:off x="3225800" y="263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58468</xdr:rowOff>
    </xdr:from>
    <xdr:to>
      <xdr:col>2</xdr:col>
      <xdr:colOff>692150</xdr:colOff>
      <xdr:row>16</xdr:row>
      <xdr:rowOff>160068</xdr:rowOff>
    </xdr:to>
    <xdr:sp macro="" textlink="">
      <xdr:nvSpPr>
        <xdr:cNvPr id="77" name="円/楕円 76"/>
        <xdr:cNvSpPr/>
      </xdr:nvSpPr>
      <xdr:spPr bwMode="auto">
        <a:xfrm>
          <a:off x="2857500" y="2849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170245</xdr:rowOff>
    </xdr:from>
    <xdr:ext cx="762000" cy="259045"/>
    <xdr:sp macro="" textlink="">
      <xdr:nvSpPr>
        <xdr:cNvPr id="78" name="テキスト ボックス 77"/>
        <xdr:cNvSpPr txBox="1"/>
      </xdr:nvSpPr>
      <xdr:spPr>
        <a:xfrm>
          <a:off x="2527300" y="261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151994</xdr:rowOff>
    </xdr:from>
    <xdr:to>
      <xdr:col>4</xdr:col>
      <xdr:colOff>1117600</xdr:colOff>
      <xdr:row>36</xdr:row>
      <xdr:rowOff>164871</xdr:rowOff>
    </xdr:to>
    <xdr:cxnSp macro="">
      <xdr:nvCxnSpPr>
        <xdr:cNvPr id="112" name="直線コネクタ 111"/>
        <xdr:cNvCxnSpPr/>
      </xdr:nvCxnSpPr>
      <xdr:spPr bwMode="auto">
        <a:xfrm flipV="1">
          <a:off x="5003800" y="7105244"/>
          <a:ext cx="647700" cy="12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156963</xdr:rowOff>
    </xdr:from>
    <xdr:ext cx="762000" cy="259045"/>
    <xdr:sp macro="" textlink="">
      <xdr:nvSpPr>
        <xdr:cNvPr id="113" name="人口1人当たり決算額の推移平均値テキスト445"/>
        <xdr:cNvSpPr txBox="1"/>
      </xdr:nvSpPr>
      <xdr:spPr>
        <a:xfrm>
          <a:off x="5740400" y="676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22149</xdr:rowOff>
    </xdr:from>
    <xdr:to>
      <xdr:col>4</xdr:col>
      <xdr:colOff>469900</xdr:colOff>
      <xdr:row>36</xdr:row>
      <xdr:rowOff>164871</xdr:rowOff>
    </xdr:to>
    <xdr:cxnSp macro="">
      <xdr:nvCxnSpPr>
        <xdr:cNvPr id="115" name="直線コネクタ 114"/>
        <xdr:cNvCxnSpPr/>
      </xdr:nvCxnSpPr>
      <xdr:spPr bwMode="auto">
        <a:xfrm>
          <a:off x="4305300" y="6975399"/>
          <a:ext cx="698500" cy="142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39520</xdr:rowOff>
    </xdr:from>
    <xdr:ext cx="736600" cy="259045"/>
    <xdr:sp macro="" textlink="">
      <xdr:nvSpPr>
        <xdr:cNvPr id="117" name="テキスト ボックス 116"/>
        <xdr:cNvSpPr txBox="1"/>
      </xdr:nvSpPr>
      <xdr:spPr>
        <a:xfrm>
          <a:off x="4622800" y="664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314090</xdr:rowOff>
    </xdr:from>
    <xdr:to>
      <xdr:col>3</xdr:col>
      <xdr:colOff>904875</xdr:colOff>
      <xdr:row>36</xdr:row>
      <xdr:rowOff>22149</xdr:rowOff>
    </xdr:to>
    <xdr:cxnSp macro="">
      <xdr:nvCxnSpPr>
        <xdr:cNvPr id="118" name="直線コネクタ 117"/>
        <xdr:cNvCxnSpPr/>
      </xdr:nvCxnSpPr>
      <xdr:spPr bwMode="auto">
        <a:xfrm>
          <a:off x="3606800" y="6924440"/>
          <a:ext cx="698500" cy="50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299896</xdr:rowOff>
    </xdr:from>
    <xdr:ext cx="762000" cy="259045"/>
    <xdr:sp macro="" textlink="">
      <xdr:nvSpPr>
        <xdr:cNvPr id="120" name="テキスト ボックス 119"/>
        <xdr:cNvSpPr txBox="1"/>
      </xdr:nvSpPr>
      <xdr:spPr>
        <a:xfrm>
          <a:off x="3924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282505</xdr:rowOff>
    </xdr:from>
    <xdr:to>
      <xdr:col>3</xdr:col>
      <xdr:colOff>206375</xdr:colOff>
      <xdr:row>35</xdr:row>
      <xdr:rowOff>314090</xdr:rowOff>
    </xdr:to>
    <xdr:cxnSp macro="">
      <xdr:nvCxnSpPr>
        <xdr:cNvPr id="121" name="直線コネクタ 120"/>
        <xdr:cNvCxnSpPr/>
      </xdr:nvCxnSpPr>
      <xdr:spPr bwMode="auto">
        <a:xfrm>
          <a:off x="2908300" y="6892855"/>
          <a:ext cx="698500" cy="3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250289</xdr:rowOff>
    </xdr:from>
    <xdr:ext cx="762000" cy="259045"/>
    <xdr:sp macro="" textlink="">
      <xdr:nvSpPr>
        <xdr:cNvPr id="123" name="テキスト ボックス 122"/>
        <xdr:cNvSpPr txBox="1"/>
      </xdr:nvSpPr>
      <xdr:spPr>
        <a:xfrm>
          <a:off x="32258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173727</xdr:rowOff>
    </xdr:from>
    <xdr:ext cx="762000" cy="259045"/>
    <xdr:sp macro="" textlink="">
      <xdr:nvSpPr>
        <xdr:cNvPr id="125" name="テキスト ボックス 124"/>
        <xdr:cNvSpPr txBox="1"/>
      </xdr:nvSpPr>
      <xdr:spPr>
        <a:xfrm>
          <a:off x="2527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101194</xdr:rowOff>
    </xdr:from>
    <xdr:to>
      <xdr:col>5</xdr:col>
      <xdr:colOff>34925</xdr:colOff>
      <xdr:row>37</xdr:row>
      <xdr:rowOff>31344</xdr:rowOff>
    </xdr:to>
    <xdr:sp macro="" textlink="">
      <xdr:nvSpPr>
        <xdr:cNvPr id="131" name="円/楕円 130"/>
        <xdr:cNvSpPr/>
      </xdr:nvSpPr>
      <xdr:spPr bwMode="auto">
        <a:xfrm>
          <a:off x="5600700" y="705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73271</xdr:rowOff>
    </xdr:from>
    <xdr:ext cx="762000" cy="259045"/>
    <xdr:sp macro="" textlink="">
      <xdr:nvSpPr>
        <xdr:cNvPr id="132" name="人口1人当たり決算額の推移該当値テキスト445"/>
        <xdr:cNvSpPr txBox="1"/>
      </xdr:nvSpPr>
      <xdr:spPr>
        <a:xfrm>
          <a:off x="5740400" y="702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23,688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114071</xdr:rowOff>
    </xdr:from>
    <xdr:to>
      <xdr:col>4</xdr:col>
      <xdr:colOff>520700</xdr:colOff>
      <xdr:row>37</xdr:row>
      <xdr:rowOff>44221</xdr:rowOff>
    </xdr:to>
    <xdr:sp macro="" textlink="">
      <xdr:nvSpPr>
        <xdr:cNvPr id="133" name="円/楕円 132"/>
        <xdr:cNvSpPr/>
      </xdr:nvSpPr>
      <xdr:spPr bwMode="auto">
        <a:xfrm>
          <a:off x="4953000" y="7067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28998</xdr:rowOff>
    </xdr:from>
    <xdr:ext cx="736600" cy="259045"/>
    <xdr:sp macro="" textlink="">
      <xdr:nvSpPr>
        <xdr:cNvPr id="134" name="テキスト ボックス 133"/>
        <xdr:cNvSpPr txBox="1"/>
      </xdr:nvSpPr>
      <xdr:spPr>
        <a:xfrm>
          <a:off x="4622800" y="7153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314249</xdr:rowOff>
    </xdr:from>
    <xdr:to>
      <xdr:col>3</xdr:col>
      <xdr:colOff>955675</xdr:colOff>
      <xdr:row>36</xdr:row>
      <xdr:rowOff>72949</xdr:rowOff>
    </xdr:to>
    <xdr:sp macro="" textlink="">
      <xdr:nvSpPr>
        <xdr:cNvPr id="135" name="円/楕円 134"/>
        <xdr:cNvSpPr/>
      </xdr:nvSpPr>
      <xdr:spPr bwMode="auto">
        <a:xfrm>
          <a:off x="4254500" y="692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57726</xdr:rowOff>
    </xdr:from>
    <xdr:ext cx="762000" cy="259045"/>
    <xdr:sp macro="" textlink="">
      <xdr:nvSpPr>
        <xdr:cNvPr id="136" name="テキスト ボックス 135"/>
        <xdr:cNvSpPr txBox="1"/>
      </xdr:nvSpPr>
      <xdr:spPr>
        <a:xfrm>
          <a:off x="3924300" y="70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263290</xdr:rowOff>
    </xdr:from>
    <xdr:to>
      <xdr:col>3</xdr:col>
      <xdr:colOff>257175</xdr:colOff>
      <xdr:row>36</xdr:row>
      <xdr:rowOff>21990</xdr:rowOff>
    </xdr:to>
    <xdr:sp macro="" textlink="">
      <xdr:nvSpPr>
        <xdr:cNvPr id="137" name="円/楕円 136"/>
        <xdr:cNvSpPr/>
      </xdr:nvSpPr>
      <xdr:spPr bwMode="auto">
        <a:xfrm>
          <a:off x="3556000" y="687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6767</xdr:rowOff>
    </xdr:from>
    <xdr:ext cx="762000" cy="259045"/>
    <xdr:sp macro="" textlink="">
      <xdr:nvSpPr>
        <xdr:cNvPr id="138" name="テキスト ボックス 137"/>
        <xdr:cNvSpPr txBox="1"/>
      </xdr:nvSpPr>
      <xdr:spPr>
        <a:xfrm>
          <a:off x="3225800" y="69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231705</xdr:rowOff>
    </xdr:from>
    <xdr:to>
      <xdr:col>2</xdr:col>
      <xdr:colOff>692150</xdr:colOff>
      <xdr:row>35</xdr:row>
      <xdr:rowOff>333305</xdr:rowOff>
    </xdr:to>
    <xdr:sp macro="" textlink="">
      <xdr:nvSpPr>
        <xdr:cNvPr id="139" name="円/楕円 138"/>
        <xdr:cNvSpPr/>
      </xdr:nvSpPr>
      <xdr:spPr bwMode="auto">
        <a:xfrm>
          <a:off x="2857500" y="684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318082</xdr:rowOff>
    </xdr:from>
    <xdr:ext cx="762000" cy="259045"/>
    <xdr:sp macro="" textlink="">
      <xdr:nvSpPr>
        <xdr:cNvPr id="140" name="テキスト ボックス 139"/>
        <xdr:cNvSpPr txBox="1"/>
      </xdr:nvSpPr>
      <xdr:spPr>
        <a:xfrm>
          <a:off x="2527300" y="69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17,911
17,857
206.71
11,043,153
10,457,567
538,713
7,112,181
12,056,734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170790</xdr:rowOff>
    </xdr:from>
    <xdr:to>
      <xdr:col>6</xdr:col>
      <xdr:colOff>511175</xdr:colOff>
      <xdr:row>34</xdr:row>
      <xdr:rowOff>51670</xdr:rowOff>
    </xdr:to>
    <xdr:cxnSp macro="">
      <xdr:nvCxnSpPr>
        <xdr:cNvPr id="61" name="直線コネクタ 60"/>
        <xdr:cNvCxnSpPr/>
      </xdr:nvCxnSpPr>
      <xdr:spPr>
        <a:xfrm>
          <a:off x="3797300" y="5828640"/>
          <a:ext cx="8382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157529</xdr:rowOff>
    </xdr:from>
    <xdr:ext cx="534377" cy="259045"/>
    <xdr:sp macro="" textlink="">
      <xdr:nvSpPr>
        <xdr:cNvPr id="62" name="人件費平均値テキスト"/>
        <xdr:cNvSpPr txBox="1"/>
      </xdr:nvSpPr>
      <xdr:spPr>
        <a:xfrm>
          <a:off x="4686300" y="5986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170790</xdr:rowOff>
    </xdr:from>
    <xdr:to>
      <xdr:col>5</xdr:col>
      <xdr:colOff>358775</xdr:colOff>
      <xdr:row>34</xdr:row>
      <xdr:rowOff>37230</xdr:rowOff>
    </xdr:to>
    <xdr:cxnSp macro="">
      <xdr:nvCxnSpPr>
        <xdr:cNvPr id="64" name="直線コネクタ 63"/>
        <xdr:cNvCxnSpPr/>
      </xdr:nvCxnSpPr>
      <xdr:spPr>
        <a:xfrm flipV="1">
          <a:off x="2908300" y="5828640"/>
          <a:ext cx="8890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119410</xdr:rowOff>
    </xdr:from>
    <xdr:ext cx="534377" cy="259045"/>
    <xdr:sp macro="" textlink="">
      <xdr:nvSpPr>
        <xdr:cNvPr id="66" name="テキスト ボックス 65"/>
        <xdr:cNvSpPr txBox="1"/>
      </xdr:nvSpPr>
      <xdr:spPr>
        <a:xfrm>
          <a:off x="3530111" y="61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130251</xdr:rowOff>
    </xdr:from>
    <xdr:to>
      <xdr:col>4</xdr:col>
      <xdr:colOff>155575</xdr:colOff>
      <xdr:row>34</xdr:row>
      <xdr:rowOff>37230</xdr:rowOff>
    </xdr:to>
    <xdr:cxnSp macro="">
      <xdr:nvCxnSpPr>
        <xdr:cNvPr id="67" name="直線コネクタ 66"/>
        <xdr:cNvCxnSpPr/>
      </xdr:nvCxnSpPr>
      <xdr:spPr>
        <a:xfrm>
          <a:off x="2019300" y="5788101"/>
          <a:ext cx="889000" cy="7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149394</xdr:rowOff>
    </xdr:from>
    <xdr:ext cx="534377" cy="259045"/>
    <xdr:sp macro="" textlink="">
      <xdr:nvSpPr>
        <xdr:cNvPr id="69" name="テキスト ボックス 68"/>
        <xdr:cNvSpPr txBox="1"/>
      </xdr:nvSpPr>
      <xdr:spPr>
        <a:xfrm>
          <a:off x="2641111" y="615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75159</xdr:rowOff>
    </xdr:from>
    <xdr:to>
      <xdr:col>2</xdr:col>
      <xdr:colOff>638175</xdr:colOff>
      <xdr:row>33</xdr:row>
      <xdr:rowOff>130251</xdr:rowOff>
    </xdr:to>
    <xdr:cxnSp macro="">
      <xdr:nvCxnSpPr>
        <xdr:cNvPr id="70" name="直線コネクタ 69"/>
        <xdr:cNvCxnSpPr/>
      </xdr:nvCxnSpPr>
      <xdr:spPr>
        <a:xfrm>
          <a:off x="1130300" y="5733009"/>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72451</xdr:rowOff>
    </xdr:from>
    <xdr:ext cx="534377" cy="259045"/>
    <xdr:sp macro="" textlink="">
      <xdr:nvSpPr>
        <xdr:cNvPr id="72" name="テキスト ボックス 71"/>
        <xdr:cNvSpPr txBox="1"/>
      </xdr:nvSpPr>
      <xdr:spPr>
        <a:xfrm>
          <a:off x="1752111" y="60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46391</xdr:rowOff>
    </xdr:from>
    <xdr:ext cx="534377" cy="259045"/>
    <xdr:sp macro="" textlink="">
      <xdr:nvSpPr>
        <xdr:cNvPr id="74" name="テキスト ボックス 73"/>
        <xdr:cNvSpPr txBox="1"/>
      </xdr:nvSpPr>
      <xdr:spPr>
        <a:xfrm>
          <a:off x="863111" y="60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870</xdr:rowOff>
    </xdr:from>
    <xdr:to>
      <xdr:col>6</xdr:col>
      <xdr:colOff>561975</xdr:colOff>
      <xdr:row>34</xdr:row>
      <xdr:rowOff>102470</xdr:rowOff>
    </xdr:to>
    <xdr:sp macro="" textlink="">
      <xdr:nvSpPr>
        <xdr:cNvPr id="80" name="円/楕円 79"/>
        <xdr:cNvSpPr/>
      </xdr:nvSpPr>
      <xdr:spPr>
        <a:xfrm>
          <a:off x="4584700" y="583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23747</xdr:rowOff>
    </xdr:from>
    <xdr:ext cx="599010" cy="259045"/>
    <xdr:sp macro="" textlink="">
      <xdr:nvSpPr>
        <xdr:cNvPr id="81" name="人件費該当値テキスト"/>
        <xdr:cNvSpPr txBox="1"/>
      </xdr:nvSpPr>
      <xdr:spPr>
        <a:xfrm>
          <a:off x="4686300" y="568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104,621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119990</xdr:rowOff>
    </xdr:from>
    <xdr:to>
      <xdr:col>5</xdr:col>
      <xdr:colOff>409575</xdr:colOff>
      <xdr:row>34</xdr:row>
      <xdr:rowOff>50140</xdr:rowOff>
    </xdr:to>
    <xdr:sp macro="" textlink="">
      <xdr:nvSpPr>
        <xdr:cNvPr id="82" name="円/楕円 81"/>
        <xdr:cNvSpPr/>
      </xdr:nvSpPr>
      <xdr:spPr>
        <a:xfrm>
          <a:off x="3746500" y="57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66667</xdr:rowOff>
    </xdr:from>
    <xdr:ext cx="599010" cy="259045"/>
    <xdr:sp macro="" textlink="">
      <xdr:nvSpPr>
        <xdr:cNvPr id="83" name="テキスト ボックス 82"/>
        <xdr:cNvSpPr txBox="1"/>
      </xdr:nvSpPr>
      <xdr:spPr>
        <a:xfrm>
          <a:off x="3497794" y="555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157880</xdr:rowOff>
    </xdr:from>
    <xdr:to>
      <xdr:col>4</xdr:col>
      <xdr:colOff>206375</xdr:colOff>
      <xdr:row>34</xdr:row>
      <xdr:rowOff>88030</xdr:rowOff>
    </xdr:to>
    <xdr:sp macro="" textlink="">
      <xdr:nvSpPr>
        <xdr:cNvPr id="84" name="円/楕円 83"/>
        <xdr:cNvSpPr/>
      </xdr:nvSpPr>
      <xdr:spPr>
        <a:xfrm>
          <a:off x="2857500" y="58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104557</xdr:rowOff>
    </xdr:from>
    <xdr:ext cx="599010" cy="259045"/>
    <xdr:sp macro="" textlink="">
      <xdr:nvSpPr>
        <xdr:cNvPr id="85" name="テキスト ボックス 84"/>
        <xdr:cNvSpPr txBox="1"/>
      </xdr:nvSpPr>
      <xdr:spPr>
        <a:xfrm>
          <a:off x="2608794" y="559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105,379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79451</xdr:rowOff>
    </xdr:from>
    <xdr:to>
      <xdr:col>3</xdr:col>
      <xdr:colOff>3175</xdr:colOff>
      <xdr:row>34</xdr:row>
      <xdr:rowOff>9601</xdr:rowOff>
    </xdr:to>
    <xdr:sp macro="" textlink="">
      <xdr:nvSpPr>
        <xdr:cNvPr id="86" name="円/楕円 85"/>
        <xdr:cNvSpPr/>
      </xdr:nvSpPr>
      <xdr:spPr>
        <a:xfrm>
          <a:off x="1968500" y="57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26128</xdr:rowOff>
    </xdr:from>
    <xdr:ext cx="599010" cy="259045"/>
    <xdr:sp macro="" textlink="">
      <xdr:nvSpPr>
        <xdr:cNvPr id="87" name="テキスト ボックス 86"/>
        <xdr:cNvSpPr txBox="1"/>
      </xdr:nvSpPr>
      <xdr:spPr>
        <a:xfrm>
          <a:off x="1719794" y="551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109,496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24359</xdr:rowOff>
    </xdr:from>
    <xdr:to>
      <xdr:col>1</xdr:col>
      <xdr:colOff>485775</xdr:colOff>
      <xdr:row>33</xdr:row>
      <xdr:rowOff>125959</xdr:rowOff>
    </xdr:to>
    <xdr:sp macro="" textlink="">
      <xdr:nvSpPr>
        <xdr:cNvPr id="88" name="円/楕円 87"/>
        <xdr:cNvSpPr/>
      </xdr:nvSpPr>
      <xdr:spPr>
        <a:xfrm>
          <a:off x="1079500" y="56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142486</xdr:rowOff>
    </xdr:from>
    <xdr:ext cx="599010" cy="259045"/>
    <xdr:sp macro="" textlink="">
      <xdr:nvSpPr>
        <xdr:cNvPr id="89" name="テキスト ボックス 88"/>
        <xdr:cNvSpPr txBox="1"/>
      </xdr:nvSpPr>
      <xdr:spPr>
        <a:xfrm>
          <a:off x="830794" y="545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64,638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43933</xdr:rowOff>
    </xdr:from>
    <xdr:to>
      <xdr:col>6</xdr:col>
      <xdr:colOff>510540</xdr:colOff>
      <xdr:row>59</xdr:row>
      <xdr:rowOff>148795</xdr:rowOff>
    </xdr:to>
    <xdr:cxnSp macro="">
      <xdr:nvCxnSpPr>
        <xdr:cNvPr id="116" name="直線コネクタ 115"/>
        <xdr:cNvCxnSpPr/>
      </xdr:nvCxnSpPr>
      <xdr:spPr>
        <a:xfrm flipV="1">
          <a:off x="4633595" y="8787883"/>
          <a:ext cx="1270" cy="147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152622</xdr:rowOff>
    </xdr:from>
    <xdr:ext cx="534377" cy="259045"/>
    <xdr:sp macro="" textlink="">
      <xdr:nvSpPr>
        <xdr:cNvPr id="117" name="物件費最小値テキスト"/>
        <xdr:cNvSpPr txBox="1"/>
      </xdr:nvSpPr>
      <xdr:spPr>
        <a:xfrm>
          <a:off x="4686300" y="102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59</xdr:row>
      <xdr:rowOff>148795</xdr:rowOff>
    </xdr:from>
    <xdr:to>
      <xdr:col>6</xdr:col>
      <xdr:colOff>600075</xdr:colOff>
      <xdr:row>59</xdr:row>
      <xdr:rowOff>148795</xdr:rowOff>
    </xdr:to>
    <xdr:cxnSp macro="">
      <xdr:nvCxnSpPr>
        <xdr:cNvPr id="118" name="直線コネクタ 117"/>
        <xdr:cNvCxnSpPr/>
      </xdr:nvCxnSpPr>
      <xdr:spPr>
        <a:xfrm>
          <a:off x="4546600" y="1026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162060</xdr:rowOff>
    </xdr:from>
    <xdr:ext cx="599010" cy="259045"/>
    <xdr:sp macro="" textlink="">
      <xdr:nvSpPr>
        <xdr:cNvPr id="119" name="物件費最大値テキスト"/>
        <xdr:cNvSpPr txBox="1"/>
      </xdr:nvSpPr>
      <xdr:spPr>
        <a:xfrm>
          <a:off x="4686300" y="856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51</xdr:row>
      <xdr:rowOff>43933</xdr:rowOff>
    </xdr:from>
    <xdr:to>
      <xdr:col>6</xdr:col>
      <xdr:colOff>600075</xdr:colOff>
      <xdr:row>51</xdr:row>
      <xdr:rowOff>43933</xdr:rowOff>
    </xdr:to>
    <xdr:cxnSp macro="">
      <xdr:nvCxnSpPr>
        <xdr:cNvPr id="120" name="直線コネクタ 119"/>
        <xdr:cNvCxnSpPr/>
      </xdr:nvCxnSpPr>
      <xdr:spPr>
        <a:xfrm>
          <a:off x="4546600" y="878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150999</xdr:rowOff>
    </xdr:from>
    <xdr:to>
      <xdr:col>6</xdr:col>
      <xdr:colOff>511175</xdr:colOff>
      <xdr:row>56</xdr:row>
      <xdr:rowOff>168340</xdr:rowOff>
    </xdr:to>
    <xdr:cxnSp macro="">
      <xdr:nvCxnSpPr>
        <xdr:cNvPr id="121" name="直線コネクタ 120"/>
        <xdr:cNvCxnSpPr/>
      </xdr:nvCxnSpPr>
      <xdr:spPr>
        <a:xfrm flipV="1">
          <a:off x="3797300" y="9752199"/>
          <a:ext cx="8382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99625</xdr:rowOff>
    </xdr:from>
    <xdr:ext cx="534377" cy="259045"/>
    <xdr:sp macro="" textlink="">
      <xdr:nvSpPr>
        <xdr:cNvPr id="122" name="物件費平均値テキスト"/>
        <xdr:cNvSpPr txBox="1"/>
      </xdr:nvSpPr>
      <xdr:spPr>
        <a:xfrm>
          <a:off x="4686300" y="970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121198</xdr:rowOff>
    </xdr:from>
    <xdr:to>
      <xdr:col>6</xdr:col>
      <xdr:colOff>561975</xdr:colOff>
      <xdr:row>57</xdr:row>
      <xdr:rowOff>51348</xdr:rowOff>
    </xdr:to>
    <xdr:sp macro="" textlink="">
      <xdr:nvSpPr>
        <xdr:cNvPr id="123" name="フローチャート : 判断 122"/>
        <xdr:cNvSpPr/>
      </xdr:nvSpPr>
      <xdr:spPr>
        <a:xfrm>
          <a:off x="45847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154232</xdr:rowOff>
    </xdr:from>
    <xdr:to>
      <xdr:col>5</xdr:col>
      <xdr:colOff>358775</xdr:colOff>
      <xdr:row>56</xdr:row>
      <xdr:rowOff>168340</xdr:rowOff>
    </xdr:to>
    <xdr:cxnSp macro="">
      <xdr:nvCxnSpPr>
        <xdr:cNvPr id="124" name="直線コネクタ 123"/>
        <xdr:cNvCxnSpPr/>
      </xdr:nvCxnSpPr>
      <xdr:spPr>
        <a:xfrm>
          <a:off x="2908300" y="9755432"/>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60750</xdr:rowOff>
    </xdr:from>
    <xdr:to>
      <xdr:col>5</xdr:col>
      <xdr:colOff>409575</xdr:colOff>
      <xdr:row>57</xdr:row>
      <xdr:rowOff>162350</xdr:rowOff>
    </xdr:to>
    <xdr:sp macro="" textlink="">
      <xdr:nvSpPr>
        <xdr:cNvPr id="125" name="フローチャート : 判断 124"/>
        <xdr:cNvSpPr/>
      </xdr:nvSpPr>
      <xdr:spPr>
        <a:xfrm>
          <a:off x="3746500" y="98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153477</xdr:rowOff>
    </xdr:from>
    <xdr:ext cx="534377" cy="259045"/>
    <xdr:sp macro="" textlink="">
      <xdr:nvSpPr>
        <xdr:cNvPr id="126" name="テキスト ボックス 125"/>
        <xdr:cNvSpPr txBox="1"/>
      </xdr:nvSpPr>
      <xdr:spPr>
        <a:xfrm>
          <a:off x="3530111" y="9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154232</xdr:rowOff>
    </xdr:from>
    <xdr:to>
      <xdr:col>4</xdr:col>
      <xdr:colOff>155575</xdr:colOff>
      <xdr:row>56</xdr:row>
      <xdr:rowOff>170055</xdr:rowOff>
    </xdr:to>
    <xdr:cxnSp macro="">
      <xdr:nvCxnSpPr>
        <xdr:cNvPr id="127" name="直線コネクタ 126"/>
        <xdr:cNvCxnSpPr/>
      </xdr:nvCxnSpPr>
      <xdr:spPr>
        <a:xfrm flipV="1">
          <a:off x="2019300" y="9755432"/>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122635</xdr:rowOff>
    </xdr:from>
    <xdr:to>
      <xdr:col>4</xdr:col>
      <xdr:colOff>206375</xdr:colOff>
      <xdr:row>58</xdr:row>
      <xdr:rowOff>52785</xdr:rowOff>
    </xdr:to>
    <xdr:sp macro="" textlink="">
      <xdr:nvSpPr>
        <xdr:cNvPr id="128" name="フローチャート : 判断 127"/>
        <xdr:cNvSpPr/>
      </xdr:nvSpPr>
      <xdr:spPr>
        <a:xfrm>
          <a:off x="2857500" y="989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43912</xdr:rowOff>
    </xdr:from>
    <xdr:ext cx="534377" cy="259045"/>
    <xdr:sp macro="" textlink="">
      <xdr:nvSpPr>
        <xdr:cNvPr id="129" name="テキスト ボックス 128"/>
        <xdr:cNvSpPr txBox="1"/>
      </xdr:nvSpPr>
      <xdr:spPr>
        <a:xfrm>
          <a:off x="2641111" y="998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146966</xdr:rowOff>
    </xdr:from>
    <xdr:to>
      <xdr:col>2</xdr:col>
      <xdr:colOff>638175</xdr:colOff>
      <xdr:row>56</xdr:row>
      <xdr:rowOff>170055</xdr:rowOff>
    </xdr:to>
    <xdr:cxnSp macro="">
      <xdr:nvCxnSpPr>
        <xdr:cNvPr id="130" name="直線コネクタ 129"/>
        <xdr:cNvCxnSpPr/>
      </xdr:nvCxnSpPr>
      <xdr:spPr>
        <a:xfrm>
          <a:off x="1130300" y="9576716"/>
          <a:ext cx="889000" cy="19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17201</xdr:rowOff>
    </xdr:from>
    <xdr:to>
      <xdr:col>3</xdr:col>
      <xdr:colOff>3175</xdr:colOff>
      <xdr:row>58</xdr:row>
      <xdr:rowOff>118801</xdr:rowOff>
    </xdr:to>
    <xdr:sp macro="" textlink="">
      <xdr:nvSpPr>
        <xdr:cNvPr id="131" name="フローチャート : 判断 130"/>
        <xdr:cNvSpPr/>
      </xdr:nvSpPr>
      <xdr:spPr>
        <a:xfrm>
          <a:off x="1968500" y="9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109928</xdr:rowOff>
    </xdr:from>
    <xdr:ext cx="534377" cy="259045"/>
    <xdr:sp macro="" textlink="">
      <xdr:nvSpPr>
        <xdr:cNvPr id="132" name="テキスト ボックス 131"/>
        <xdr:cNvSpPr txBox="1"/>
      </xdr:nvSpPr>
      <xdr:spPr>
        <a:xfrm>
          <a:off x="1752111" y="1005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23569</xdr:rowOff>
    </xdr:from>
    <xdr:to>
      <xdr:col>1</xdr:col>
      <xdr:colOff>485775</xdr:colOff>
      <xdr:row>57</xdr:row>
      <xdr:rowOff>125169</xdr:rowOff>
    </xdr:to>
    <xdr:sp macro="" textlink="">
      <xdr:nvSpPr>
        <xdr:cNvPr id="133" name="フローチャート : 判断 132"/>
        <xdr:cNvSpPr/>
      </xdr:nvSpPr>
      <xdr:spPr>
        <a:xfrm>
          <a:off x="1079500" y="979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116296</xdr:rowOff>
    </xdr:from>
    <xdr:ext cx="534377" cy="259045"/>
    <xdr:sp macro="" textlink="">
      <xdr:nvSpPr>
        <xdr:cNvPr id="134" name="テキスト ボックス 133"/>
        <xdr:cNvSpPr txBox="1"/>
      </xdr:nvSpPr>
      <xdr:spPr>
        <a:xfrm>
          <a:off x="863111" y="98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100199</xdr:rowOff>
    </xdr:from>
    <xdr:to>
      <xdr:col>6</xdr:col>
      <xdr:colOff>561975</xdr:colOff>
      <xdr:row>57</xdr:row>
      <xdr:rowOff>30349</xdr:rowOff>
    </xdr:to>
    <xdr:sp macro="" textlink="">
      <xdr:nvSpPr>
        <xdr:cNvPr id="140" name="円/楕円 139"/>
        <xdr:cNvSpPr/>
      </xdr:nvSpPr>
      <xdr:spPr>
        <a:xfrm>
          <a:off x="4584700" y="97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123076</xdr:rowOff>
    </xdr:from>
    <xdr:ext cx="534377" cy="259045"/>
    <xdr:sp macro="" textlink="">
      <xdr:nvSpPr>
        <xdr:cNvPr id="141" name="物件費該当値テキスト"/>
        <xdr:cNvSpPr txBox="1"/>
      </xdr:nvSpPr>
      <xdr:spPr>
        <a:xfrm>
          <a:off x="4686300" y="95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117540</xdr:rowOff>
    </xdr:from>
    <xdr:to>
      <xdr:col>5</xdr:col>
      <xdr:colOff>409575</xdr:colOff>
      <xdr:row>57</xdr:row>
      <xdr:rowOff>47690</xdr:rowOff>
    </xdr:to>
    <xdr:sp macro="" textlink="">
      <xdr:nvSpPr>
        <xdr:cNvPr id="142" name="円/楕円 141"/>
        <xdr:cNvSpPr/>
      </xdr:nvSpPr>
      <xdr:spPr>
        <a:xfrm>
          <a:off x="3746500" y="971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64217</xdr:rowOff>
    </xdr:from>
    <xdr:ext cx="534377" cy="259045"/>
    <xdr:sp macro="" textlink="">
      <xdr:nvSpPr>
        <xdr:cNvPr id="143" name="テキスト ボックス 142"/>
        <xdr:cNvSpPr txBox="1"/>
      </xdr:nvSpPr>
      <xdr:spPr>
        <a:xfrm>
          <a:off x="3530111" y="94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87,246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103432</xdr:rowOff>
    </xdr:from>
    <xdr:to>
      <xdr:col>4</xdr:col>
      <xdr:colOff>206375</xdr:colOff>
      <xdr:row>57</xdr:row>
      <xdr:rowOff>33582</xdr:rowOff>
    </xdr:to>
    <xdr:sp macro="" textlink="">
      <xdr:nvSpPr>
        <xdr:cNvPr id="144" name="円/楕円 143"/>
        <xdr:cNvSpPr/>
      </xdr:nvSpPr>
      <xdr:spPr>
        <a:xfrm>
          <a:off x="2857500" y="970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50109</xdr:rowOff>
    </xdr:from>
    <xdr:ext cx="534377" cy="259045"/>
    <xdr:sp macro="" textlink="">
      <xdr:nvSpPr>
        <xdr:cNvPr id="145" name="テキスト ボックス 144"/>
        <xdr:cNvSpPr txBox="1"/>
      </xdr:nvSpPr>
      <xdr:spPr>
        <a:xfrm>
          <a:off x="2641111" y="947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119255</xdr:rowOff>
    </xdr:from>
    <xdr:to>
      <xdr:col>3</xdr:col>
      <xdr:colOff>3175</xdr:colOff>
      <xdr:row>57</xdr:row>
      <xdr:rowOff>49405</xdr:rowOff>
    </xdr:to>
    <xdr:sp macro="" textlink="">
      <xdr:nvSpPr>
        <xdr:cNvPr id="146" name="円/楕円 145"/>
        <xdr:cNvSpPr/>
      </xdr:nvSpPr>
      <xdr:spPr>
        <a:xfrm>
          <a:off x="1968500" y="97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65932</xdr:rowOff>
    </xdr:from>
    <xdr:ext cx="534377" cy="259045"/>
    <xdr:sp macro="" textlink="">
      <xdr:nvSpPr>
        <xdr:cNvPr id="147" name="テキスト ボックス 146"/>
        <xdr:cNvSpPr txBox="1"/>
      </xdr:nvSpPr>
      <xdr:spPr>
        <a:xfrm>
          <a:off x="1752111" y="9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87,141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96166</xdr:rowOff>
    </xdr:from>
    <xdr:to>
      <xdr:col>1</xdr:col>
      <xdr:colOff>485775</xdr:colOff>
      <xdr:row>56</xdr:row>
      <xdr:rowOff>26316</xdr:rowOff>
    </xdr:to>
    <xdr:sp macro="" textlink="">
      <xdr:nvSpPr>
        <xdr:cNvPr id="148" name="円/楕円 147"/>
        <xdr:cNvSpPr/>
      </xdr:nvSpPr>
      <xdr:spPr>
        <a:xfrm>
          <a:off x="1079500" y="952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42843</xdr:rowOff>
    </xdr:from>
    <xdr:ext cx="534377" cy="259045"/>
    <xdr:sp macro="" textlink="">
      <xdr:nvSpPr>
        <xdr:cNvPr id="149" name="テキスト ボックス 148"/>
        <xdr:cNvSpPr txBox="1"/>
      </xdr:nvSpPr>
      <xdr:spPr>
        <a:xfrm>
          <a:off x="863111" y="93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1" name="直線コネクタ 170"/>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2"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3" name="直線コネクタ 172"/>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4"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5" name="直線コネクタ 174"/>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116382</xdr:rowOff>
    </xdr:from>
    <xdr:to>
      <xdr:col>6</xdr:col>
      <xdr:colOff>511175</xdr:colOff>
      <xdr:row>77</xdr:row>
      <xdr:rowOff>169235</xdr:rowOff>
    </xdr:to>
    <xdr:cxnSp macro="">
      <xdr:nvCxnSpPr>
        <xdr:cNvPr id="176" name="直線コネクタ 175"/>
        <xdr:cNvCxnSpPr/>
      </xdr:nvCxnSpPr>
      <xdr:spPr>
        <a:xfrm flipV="1">
          <a:off x="3797300" y="13318032"/>
          <a:ext cx="8382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30990</xdr:rowOff>
    </xdr:from>
    <xdr:ext cx="469744" cy="259045"/>
    <xdr:sp macro="" textlink="">
      <xdr:nvSpPr>
        <xdr:cNvPr id="177" name="維持補修費平均値テキスト"/>
        <xdr:cNvSpPr txBox="1"/>
      </xdr:nvSpPr>
      <xdr:spPr>
        <a:xfrm>
          <a:off x="4686300" y="1288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78" name="フローチャート : 判断 177"/>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157485</xdr:rowOff>
    </xdr:from>
    <xdr:to>
      <xdr:col>5</xdr:col>
      <xdr:colOff>358775</xdr:colOff>
      <xdr:row>77</xdr:row>
      <xdr:rowOff>169235</xdr:rowOff>
    </xdr:to>
    <xdr:cxnSp macro="">
      <xdr:nvCxnSpPr>
        <xdr:cNvPr id="179" name="直線コネクタ 178"/>
        <xdr:cNvCxnSpPr/>
      </xdr:nvCxnSpPr>
      <xdr:spPr>
        <a:xfrm>
          <a:off x="2908300" y="13359135"/>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0" name="フローチャート : 判断 179"/>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144482</xdr:rowOff>
    </xdr:from>
    <xdr:ext cx="469744" cy="259045"/>
    <xdr:sp macro="" textlink="">
      <xdr:nvSpPr>
        <xdr:cNvPr id="181" name="テキスト ボックス 180"/>
        <xdr:cNvSpPr txBox="1"/>
      </xdr:nvSpPr>
      <xdr:spPr>
        <a:xfrm>
          <a:off x="3562427"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157485</xdr:rowOff>
    </xdr:from>
    <xdr:to>
      <xdr:col>4</xdr:col>
      <xdr:colOff>155575</xdr:colOff>
      <xdr:row>77</xdr:row>
      <xdr:rowOff>161737</xdr:rowOff>
    </xdr:to>
    <xdr:cxnSp macro="">
      <xdr:nvCxnSpPr>
        <xdr:cNvPr id="182" name="直線コネクタ 181"/>
        <xdr:cNvCxnSpPr/>
      </xdr:nvCxnSpPr>
      <xdr:spPr>
        <a:xfrm flipV="1">
          <a:off x="2019300" y="13359135"/>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3" name="フローチャート : 判断 182"/>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160027</xdr:rowOff>
    </xdr:from>
    <xdr:ext cx="469744" cy="259045"/>
    <xdr:sp macro="" textlink="">
      <xdr:nvSpPr>
        <xdr:cNvPr id="184" name="テキスト ボックス 183"/>
        <xdr:cNvSpPr txBox="1"/>
      </xdr:nvSpPr>
      <xdr:spPr>
        <a:xfrm>
          <a:off x="2673427"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116839</xdr:rowOff>
    </xdr:from>
    <xdr:to>
      <xdr:col>2</xdr:col>
      <xdr:colOff>638175</xdr:colOff>
      <xdr:row>77</xdr:row>
      <xdr:rowOff>161737</xdr:rowOff>
    </xdr:to>
    <xdr:cxnSp macro="">
      <xdr:nvCxnSpPr>
        <xdr:cNvPr id="185" name="直線コネクタ 184"/>
        <xdr:cNvCxnSpPr/>
      </xdr:nvCxnSpPr>
      <xdr:spPr>
        <a:xfrm>
          <a:off x="1130300" y="13318489"/>
          <a:ext cx="889000" cy="4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6" name="フローチャート : 判断 185"/>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163868</xdr:rowOff>
    </xdr:from>
    <xdr:ext cx="469744" cy="259045"/>
    <xdr:sp macro="" textlink="">
      <xdr:nvSpPr>
        <xdr:cNvPr id="187" name="テキスト ボックス 186"/>
        <xdr:cNvSpPr txBox="1"/>
      </xdr:nvSpPr>
      <xdr:spPr>
        <a:xfrm>
          <a:off x="1784427" y="1285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88" name="フローチャート : 判断 187"/>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18752</xdr:rowOff>
    </xdr:from>
    <xdr:ext cx="469744" cy="259045"/>
    <xdr:sp macro="" textlink="">
      <xdr:nvSpPr>
        <xdr:cNvPr id="189" name="テキスト ボックス 188"/>
        <xdr:cNvSpPr txBox="1"/>
      </xdr:nvSpPr>
      <xdr:spPr>
        <a:xfrm>
          <a:off x="895427" y="128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65582</xdr:rowOff>
    </xdr:from>
    <xdr:to>
      <xdr:col>6</xdr:col>
      <xdr:colOff>561975</xdr:colOff>
      <xdr:row>77</xdr:row>
      <xdr:rowOff>167182</xdr:rowOff>
    </xdr:to>
    <xdr:sp macro="" textlink="">
      <xdr:nvSpPr>
        <xdr:cNvPr id="195" name="円/楕円 194"/>
        <xdr:cNvSpPr/>
      </xdr:nvSpPr>
      <xdr:spPr>
        <a:xfrm>
          <a:off x="4584700" y="132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44009</xdr:rowOff>
    </xdr:from>
    <xdr:ext cx="469744" cy="259045"/>
    <xdr:sp macro="" textlink="">
      <xdr:nvSpPr>
        <xdr:cNvPr id="196" name="維持補修費該当値テキスト"/>
        <xdr:cNvSpPr txBox="1"/>
      </xdr:nvSpPr>
      <xdr:spPr>
        <a:xfrm>
          <a:off x="4686300" y="1324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118435</xdr:rowOff>
    </xdr:from>
    <xdr:to>
      <xdr:col>5</xdr:col>
      <xdr:colOff>409575</xdr:colOff>
      <xdr:row>78</xdr:row>
      <xdr:rowOff>48585</xdr:rowOff>
    </xdr:to>
    <xdr:sp macro="" textlink="">
      <xdr:nvSpPr>
        <xdr:cNvPr id="197" name="円/楕円 196"/>
        <xdr:cNvSpPr/>
      </xdr:nvSpPr>
      <xdr:spPr>
        <a:xfrm>
          <a:off x="3746500" y="133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39712</xdr:rowOff>
    </xdr:from>
    <xdr:ext cx="469744" cy="259045"/>
    <xdr:sp macro="" textlink="">
      <xdr:nvSpPr>
        <xdr:cNvPr id="198" name="テキスト ボックス 197"/>
        <xdr:cNvSpPr txBox="1"/>
      </xdr:nvSpPr>
      <xdr:spPr>
        <a:xfrm>
          <a:off x="3562427" y="1341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106685</xdr:rowOff>
    </xdr:from>
    <xdr:to>
      <xdr:col>4</xdr:col>
      <xdr:colOff>206375</xdr:colOff>
      <xdr:row>78</xdr:row>
      <xdr:rowOff>36835</xdr:rowOff>
    </xdr:to>
    <xdr:sp macro="" textlink="">
      <xdr:nvSpPr>
        <xdr:cNvPr id="199" name="円/楕円 198"/>
        <xdr:cNvSpPr/>
      </xdr:nvSpPr>
      <xdr:spPr>
        <a:xfrm>
          <a:off x="2857500" y="1330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27962</xdr:rowOff>
    </xdr:from>
    <xdr:ext cx="469744" cy="259045"/>
    <xdr:sp macro="" textlink="">
      <xdr:nvSpPr>
        <xdr:cNvPr id="200" name="テキスト ボックス 199"/>
        <xdr:cNvSpPr txBox="1"/>
      </xdr:nvSpPr>
      <xdr:spPr>
        <a:xfrm>
          <a:off x="2673427" y="1340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110937</xdr:rowOff>
    </xdr:from>
    <xdr:to>
      <xdr:col>3</xdr:col>
      <xdr:colOff>3175</xdr:colOff>
      <xdr:row>78</xdr:row>
      <xdr:rowOff>41087</xdr:rowOff>
    </xdr:to>
    <xdr:sp macro="" textlink="">
      <xdr:nvSpPr>
        <xdr:cNvPr id="201" name="円/楕円 200"/>
        <xdr:cNvSpPr/>
      </xdr:nvSpPr>
      <xdr:spPr>
        <a:xfrm>
          <a:off x="1968500" y="133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32214</xdr:rowOff>
    </xdr:from>
    <xdr:ext cx="469744" cy="259045"/>
    <xdr:sp macro="" textlink="">
      <xdr:nvSpPr>
        <xdr:cNvPr id="202" name="テキスト ボックス 201"/>
        <xdr:cNvSpPr txBox="1"/>
      </xdr:nvSpPr>
      <xdr:spPr>
        <a:xfrm>
          <a:off x="1784427"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66039</xdr:rowOff>
    </xdr:from>
    <xdr:to>
      <xdr:col>1</xdr:col>
      <xdr:colOff>485775</xdr:colOff>
      <xdr:row>77</xdr:row>
      <xdr:rowOff>167639</xdr:rowOff>
    </xdr:to>
    <xdr:sp macro="" textlink="">
      <xdr:nvSpPr>
        <xdr:cNvPr id="203" name="円/楕円 202"/>
        <xdr:cNvSpPr/>
      </xdr:nvSpPr>
      <xdr:spPr>
        <a:xfrm>
          <a:off x="1079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158766</xdr:rowOff>
    </xdr:from>
    <xdr:ext cx="469744" cy="259045"/>
    <xdr:sp macro="" textlink="">
      <xdr:nvSpPr>
        <xdr:cNvPr id="204" name="テキスト ボックス 203"/>
        <xdr:cNvSpPr txBox="1"/>
      </xdr:nvSpPr>
      <xdr:spPr>
        <a:xfrm>
          <a:off x="895427"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29" name="直線コネクタ 228"/>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0"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1" name="直線コネクタ 230"/>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2"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3" name="直線コネクタ 232"/>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89808</xdr:rowOff>
    </xdr:from>
    <xdr:to>
      <xdr:col>6</xdr:col>
      <xdr:colOff>511175</xdr:colOff>
      <xdr:row>95</xdr:row>
      <xdr:rowOff>107772</xdr:rowOff>
    </xdr:to>
    <xdr:cxnSp macro="">
      <xdr:nvCxnSpPr>
        <xdr:cNvPr id="234" name="直線コネクタ 233"/>
        <xdr:cNvCxnSpPr/>
      </xdr:nvCxnSpPr>
      <xdr:spPr>
        <a:xfrm flipV="1">
          <a:off x="3797300" y="16377558"/>
          <a:ext cx="8382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69536</xdr:rowOff>
    </xdr:from>
    <xdr:ext cx="534377" cy="259045"/>
    <xdr:sp macro="" textlink="">
      <xdr:nvSpPr>
        <xdr:cNvPr id="235" name="扶助費平均値テキスト"/>
        <xdr:cNvSpPr txBox="1"/>
      </xdr:nvSpPr>
      <xdr:spPr>
        <a:xfrm>
          <a:off x="4686300" y="16357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6" name="フローチャート : 判断 235"/>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107772</xdr:rowOff>
    </xdr:from>
    <xdr:to>
      <xdr:col>5</xdr:col>
      <xdr:colOff>358775</xdr:colOff>
      <xdr:row>96</xdr:row>
      <xdr:rowOff>59689</xdr:rowOff>
    </xdr:to>
    <xdr:cxnSp macro="">
      <xdr:nvCxnSpPr>
        <xdr:cNvPr id="237" name="直線コネクタ 236"/>
        <xdr:cNvCxnSpPr/>
      </xdr:nvCxnSpPr>
      <xdr:spPr>
        <a:xfrm flipV="1">
          <a:off x="2908300" y="16395522"/>
          <a:ext cx="889000" cy="1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38" name="フローチャート : 判断 237"/>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27894</xdr:rowOff>
    </xdr:from>
    <xdr:ext cx="534377" cy="259045"/>
    <xdr:sp macro="" textlink="">
      <xdr:nvSpPr>
        <xdr:cNvPr id="239" name="テキスト ボックス 238"/>
        <xdr:cNvSpPr txBox="1"/>
      </xdr:nvSpPr>
      <xdr:spPr>
        <a:xfrm>
          <a:off x="3530111" y="164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59689</xdr:rowOff>
    </xdr:from>
    <xdr:to>
      <xdr:col>4</xdr:col>
      <xdr:colOff>155575</xdr:colOff>
      <xdr:row>97</xdr:row>
      <xdr:rowOff>17799</xdr:rowOff>
    </xdr:to>
    <xdr:cxnSp macro="">
      <xdr:nvCxnSpPr>
        <xdr:cNvPr id="240" name="直線コネクタ 239"/>
        <xdr:cNvCxnSpPr/>
      </xdr:nvCxnSpPr>
      <xdr:spPr>
        <a:xfrm flipV="1">
          <a:off x="2019300" y="16518889"/>
          <a:ext cx="889000" cy="1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1" name="フローチャート : 判断 240"/>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155643</xdr:rowOff>
    </xdr:from>
    <xdr:ext cx="534377" cy="259045"/>
    <xdr:sp macro="" textlink="">
      <xdr:nvSpPr>
        <xdr:cNvPr id="242" name="テキスト ボックス 241"/>
        <xdr:cNvSpPr txBox="1"/>
      </xdr:nvSpPr>
      <xdr:spPr>
        <a:xfrm>
          <a:off x="2641111" y="166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17799</xdr:rowOff>
    </xdr:from>
    <xdr:to>
      <xdr:col>2</xdr:col>
      <xdr:colOff>638175</xdr:colOff>
      <xdr:row>98</xdr:row>
      <xdr:rowOff>104000</xdr:rowOff>
    </xdr:to>
    <xdr:cxnSp macro="">
      <xdr:nvCxnSpPr>
        <xdr:cNvPr id="243" name="直線コネクタ 242"/>
        <xdr:cNvCxnSpPr/>
      </xdr:nvCxnSpPr>
      <xdr:spPr>
        <a:xfrm flipV="1">
          <a:off x="1130300" y="16648449"/>
          <a:ext cx="889000" cy="25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4" name="フローチャート : 判断 243"/>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50437</xdr:rowOff>
    </xdr:from>
    <xdr:ext cx="534377" cy="259045"/>
    <xdr:sp macro="" textlink="">
      <xdr:nvSpPr>
        <xdr:cNvPr id="245" name="テキスト ボックス 244"/>
        <xdr:cNvSpPr txBox="1"/>
      </xdr:nvSpPr>
      <xdr:spPr>
        <a:xfrm>
          <a:off x="1752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6" name="フローチャート : 判断 245"/>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37273</xdr:rowOff>
    </xdr:from>
    <xdr:ext cx="534377" cy="259045"/>
    <xdr:sp macro="" textlink="">
      <xdr:nvSpPr>
        <xdr:cNvPr id="247" name="テキスト ボックス 246"/>
        <xdr:cNvSpPr txBox="1"/>
      </xdr:nvSpPr>
      <xdr:spPr>
        <a:xfrm>
          <a:off x="863111" y="1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39008</xdr:rowOff>
    </xdr:from>
    <xdr:to>
      <xdr:col>6</xdr:col>
      <xdr:colOff>561975</xdr:colOff>
      <xdr:row>95</xdr:row>
      <xdr:rowOff>140608</xdr:rowOff>
    </xdr:to>
    <xdr:sp macro="" textlink="">
      <xdr:nvSpPr>
        <xdr:cNvPr id="253" name="円/楕円 252"/>
        <xdr:cNvSpPr/>
      </xdr:nvSpPr>
      <xdr:spPr>
        <a:xfrm>
          <a:off x="4584700" y="163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61885</xdr:rowOff>
    </xdr:from>
    <xdr:ext cx="534377" cy="259045"/>
    <xdr:sp macro="" textlink="">
      <xdr:nvSpPr>
        <xdr:cNvPr id="254" name="扶助費該当値テキスト"/>
        <xdr:cNvSpPr txBox="1"/>
      </xdr:nvSpPr>
      <xdr:spPr>
        <a:xfrm>
          <a:off x="4686300" y="161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73,619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56972</xdr:rowOff>
    </xdr:from>
    <xdr:to>
      <xdr:col>5</xdr:col>
      <xdr:colOff>409575</xdr:colOff>
      <xdr:row>95</xdr:row>
      <xdr:rowOff>158572</xdr:rowOff>
    </xdr:to>
    <xdr:sp macro="" textlink="">
      <xdr:nvSpPr>
        <xdr:cNvPr id="255" name="円/楕円 254"/>
        <xdr:cNvSpPr/>
      </xdr:nvSpPr>
      <xdr:spPr>
        <a:xfrm>
          <a:off x="3746500" y="163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3649</xdr:rowOff>
    </xdr:from>
    <xdr:ext cx="534377" cy="259045"/>
    <xdr:sp macro="" textlink="">
      <xdr:nvSpPr>
        <xdr:cNvPr id="256" name="テキスト ボックス 255"/>
        <xdr:cNvSpPr txBox="1"/>
      </xdr:nvSpPr>
      <xdr:spPr>
        <a:xfrm>
          <a:off x="3530111" y="1611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8889</xdr:rowOff>
    </xdr:from>
    <xdr:to>
      <xdr:col>4</xdr:col>
      <xdr:colOff>206375</xdr:colOff>
      <xdr:row>96</xdr:row>
      <xdr:rowOff>110489</xdr:rowOff>
    </xdr:to>
    <xdr:sp macro="" textlink="">
      <xdr:nvSpPr>
        <xdr:cNvPr id="257" name="円/楕円 256"/>
        <xdr:cNvSpPr/>
      </xdr:nvSpPr>
      <xdr:spPr>
        <a:xfrm>
          <a:off x="2857500" y="164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127016</xdr:rowOff>
    </xdr:from>
    <xdr:ext cx="534377" cy="259045"/>
    <xdr:sp macro="" textlink="">
      <xdr:nvSpPr>
        <xdr:cNvPr id="258" name="テキスト ボックス 257"/>
        <xdr:cNvSpPr txBox="1"/>
      </xdr:nvSpPr>
      <xdr:spPr>
        <a:xfrm>
          <a:off x="2641111" y="162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138449</xdr:rowOff>
    </xdr:from>
    <xdr:to>
      <xdr:col>3</xdr:col>
      <xdr:colOff>3175</xdr:colOff>
      <xdr:row>97</xdr:row>
      <xdr:rowOff>68599</xdr:rowOff>
    </xdr:to>
    <xdr:sp macro="" textlink="">
      <xdr:nvSpPr>
        <xdr:cNvPr id="259" name="円/楕円 258"/>
        <xdr:cNvSpPr/>
      </xdr:nvSpPr>
      <xdr:spPr>
        <a:xfrm>
          <a:off x="1968500" y="165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59726</xdr:rowOff>
    </xdr:from>
    <xdr:ext cx="534377" cy="259045"/>
    <xdr:sp macro="" textlink="">
      <xdr:nvSpPr>
        <xdr:cNvPr id="260" name="テキスト ボックス 259"/>
        <xdr:cNvSpPr txBox="1"/>
      </xdr:nvSpPr>
      <xdr:spPr>
        <a:xfrm>
          <a:off x="1752111" y="166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53200</xdr:rowOff>
    </xdr:from>
    <xdr:to>
      <xdr:col>1</xdr:col>
      <xdr:colOff>485775</xdr:colOff>
      <xdr:row>98</xdr:row>
      <xdr:rowOff>154800</xdr:rowOff>
    </xdr:to>
    <xdr:sp macro="" textlink="">
      <xdr:nvSpPr>
        <xdr:cNvPr id="261" name="円/楕円 260"/>
        <xdr:cNvSpPr/>
      </xdr:nvSpPr>
      <xdr:spPr>
        <a:xfrm>
          <a:off x="1079500" y="168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145927</xdr:rowOff>
    </xdr:from>
    <xdr:ext cx="534377" cy="259045"/>
    <xdr:sp macro="" textlink="">
      <xdr:nvSpPr>
        <xdr:cNvPr id="262" name="テキスト ボックス 261"/>
        <xdr:cNvSpPr txBox="1"/>
      </xdr:nvSpPr>
      <xdr:spPr>
        <a:xfrm>
          <a:off x="863111" y="169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7" name="直線コネクタ 286"/>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88"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89" name="直線コネクタ 288"/>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0"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1" name="直線コネクタ 290"/>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121648</xdr:rowOff>
    </xdr:from>
    <xdr:to>
      <xdr:col>15</xdr:col>
      <xdr:colOff>180975</xdr:colOff>
      <xdr:row>38</xdr:row>
      <xdr:rowOff>143175</xdr:rowOff>
    </xdr:to>
    <xdr:cxnSp macro="">
      <xdr:nvCxnSpPr>
        <xdr:cNvPr id="292" name="直線コネクタ 291"/>
        <xdr:cNvCxnSpPr/>
      </xdr:nvCxnSpPr>
      <xdr:spPr>
        <a:xfrm flipV="1">
          <a:off x="9639300" y="6636748"/>
          <a:ext cx="8382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61896</xdr:rowOff>
    </xdr:from>
    <xdr:ext cx="534377" cy="259045"/>
    <xdr:sp macro="" textlink="">
      <xdr:nvSpPr>
        <xdr:cNvPr id="293" name="補助費等平均値テキスト"/>
        <xdr:cNvSpPr txBox="1"/>
      </xdr:nvSpPr>
      <xdr:spPr>
        <a:xfrm>
          <a:off x="10528300" y="623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4" name="フローチャート : 判断 293"/>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143175</xdr:rowOff>
    </xdr:from>
    <xdr:to>
      <xdr:col>14</xdr:col>
      <xdr:colOff>28575</xdr:colOff>
      <xdr:row>38</xdr:row>
      <xdr:rowOff>145415</xdr:rowOff>
    </xdr:to>
    <xdr:cxnSp macro="">
      <xdr:nvCxnSpPr>
        <xdr:cNvPr id="295" name="直線コネクタ 294"/>
        <xdr:cNvCxnSpPr/>
      </xdr:nvCxnSpPr>
      <xdr:spPr>
        <a:xfrm flipV="1">
          <a:off x="8750300" y="6658275"/>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6" name="フローチャート : 判断 295"/>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54162</xdr:rowOff>
    </xdr:from>
    <xdr:ext cx="534377" cy="259045"/>
    <xdr:sp macro="" textlink="">
      <xdr:nvSpPr>
        <xdr:cNvPr id="297" name="テキスト ボックス 296"/>
        <xdr:cNvSpPr txBox="1"/>
      </xdr:nvSpPr>
      <xdr:spPr>
        <a:xfrm>
          <a:off x="9372111" y="622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145415</xdr:rowOff>
    </xdr:from>
    <xdr:to>
      <xdr:col>12</xdr:col>
      <xdr:colOff>511175</xdr:colOff>
      <xdr:row>39</xdr:row>
      <xdr:rowOff>28738</xdr:rowOff>
    </xdr:to>
    <xdr:cxnSp macro="">
      <xdr:nvCxnSpPr>
        <xdr:cNvPr id="298" name="直線コネクタ 297"/>
        <xdr:cNvCxnSpPr/>
      </xdr:nvCxnSpPr>
      <xdr:spPr>
        <a:xfrm flipV="1">
          <a:off x="7861300" y="6660515"/>
          <a:ext cx="8890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299" name="フローチャート : 判断 298"/>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70545</xdr:rowOff>
    </xdr:from>
    <xdr:ext cx="534377" cy="259045"/>
    <xdr:sp macro="" textlink="">
      <xdr:nvSpPr>
        <xdr:cNvPr id="300" name="テキスト ボックス 299"/>
        <xdr:cNvSpPr txBox="1"/>
      </xdr:nvSpPr>
      <xdr:spPr>
        <a:xfrm>
          <a:off x="8483111" y="62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28738</xdr:rowOff>
    </xdr:from>
    <xdr:to>
      <xdr:col>11</xdr:col>
      <xdr:colOff>307975</xdr:colOff>
      <xdr:row>39</xdr:row>
      <xdr:rowOff>35771</xdr:rowOff>
    </xdr:to>
    <xdr:cxnSp macro="">
      <xdr:nvCxnSpPr>
        <xdr:cNvPr id="301" name="直線コネクタ 300"/>
        <xdr:cNvCxnSpPr/>
      </xdr:nvCxnSpPr>
      <xdr:spPr>
        <a:xfrm flipV="1">
          <a:off x="6972300" y="6715288"/>
          <a:ext cx="8890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2" name="フローチャート : 判断 301"/>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82204</xdr:rowOff>
    </xdr:from>
    <xdr:ext cx="534377" cy="259045"/>
    <xdr:sp macro="" textlink="">
      <xdr:nvSpPr>
        <xdr:cNvPr id="303" name="テキスト ボックス 302"/>
        <xdr:cNvSpPr txBox="1"/>
      </xdr:nvSpPr>
      <xdr:spPr>
        <a:xfrm>
          <a:off x="7594111" y="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4" name="フローチャート : 判断 303"/>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69768</xdr:rowOff>
    </xdr:from>
    <xdr:ext cx="534377" cy="259045"/>
    <xdr:sp macro="" textlink="">
      <xdr:nvSpPr>
        <xdr:cNvPr id="305" name="テキスト ボックス 304"/>
        <xdr:cNvSpPr txBox="1"/>
      </xdr:nvSpPr>
      <xdr:spPr>
        <a:xfrm>
          <a:off x="6705111" y="62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70848</xdr:rowOff>
    </xdr:from>
    <xdr:to>
      <xdr:col>15</xdr:col>
      <xdr:colOff>231775</xdr:colOff>
      <xdr:row>39</xdr:row>
      <xdr:rowOff>998</xdr:rowOff>
    </xdr:to>
    <xdr:sp macro="" textlink="">
      <xdr:nvSpPr>
        <xdr:cNvPr id="311" name="円/楕円 310"/>
        <xdr:cNvSpPr/>
      </xdr:nvSpPr>
      <xdr:spPr>
        <a:xfrm>
          <a:off x="10426700" y="658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49275</xdr:rowOff>
    </xdr:from>
    <xdr:ext cx="534377" cy="259045"/>
    <xdr:sp macro="" textlink="">
      <xdr:nvSpPr>
        <xdr:cNvPr id="312" name="補助費等該当値テキスト"/>
        <xdr:cNvSpPr txBox="1"/>
      </xdr:nvSpPr>
      <xdr:spPr>
        <a:xfrm>
          <a:off x="10528300" y="65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62,369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92375</xdr:rowOff>
    </xdr:from>
    <xdr:to>
      <xdr:col>14</xdr:col>
      <xdr:colOff>79375</xdr:colOff>
      <xdr:row>39</xdr:row>
      <xdr:rowOff>22525</xdr:rowOff>
    </xdr:to>
    <xdr:sp macro="" textlink="">
      <xdr:nvSpPr>
        <xdr:cNvPr id="313" name="円/楕円 312"/>
        <xdr:cNvSpPr/>
      </xdr:nvSpPr>
      <xdr:spPr>
        <a:xfrm>
          <a:off x="9588500" y="660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13652</xdr:rowOff>
    </xdr:from>
    <xdr:ext cx="534377" cy="259045"/>
    <xdr:sp macro="" textlink="">
      <xdr:nvSpPr>
        <xdr:cNvPr id="314" name="テキスト ボックス 313"/>
        <xdr:cNvSpPr txBox="1"/>
      </xdr:nvSpPr>
      <xdr:spPr>
        <a:xfrm>
          <a:off x="9372111" y="67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94615</xdr:rowOff>
    </xdr:from>
    <xdr:to>
      <xdr:col>12</xdr:col>
      <xdr:colOff>561975</xdr:colOff>
      <xdr:row>39</xdr:row>
      <xdr:rowOff>24765</xdr:rowOff>
    </xdr:to>
    <xdr:sp macro="" textlink="">
      <xdr:nvSpPr>
        <xdr:cNvPr id="315" name="円/楕円 314"/>
        <xdr:cNvSpPr/>
      </xdr:nvSpPr>
      <xdr:spPr>
        <a:xfrm>
          <a:off x="8699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15892</xdr:rowOff>
    </xdr:from>
    <xdr:ext cx="534377" cy="259045"/>
    <xdr:sp macro="" textlink="">
      <xdr:nvSpPr>
        <xdr:cNvPr id="316" name="テキスト ボックス 315"/>
        <xdr:cNvSpPr txBox="1"/>
      </xdr:nvSpPr>
      <xdr:spPr>
        <a:xfrm>
          <a:off x="8483111" y="67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149388</xdr:rowOff>
    </xdr:from>
    <xdr:to>
      <xdr:col>11</xdr:col>
      <xdr:colOff>358775</xdr:colOff>
      <xdr:row>39</xdr:row>
      <xdr:rowOff>79538</xdr:rowOff>
    </xdr:to>
    <xdr:sp macro="" textlink="">
      <xdr:nvSpPr>
        <xdr:cNvPr id="317" name="円/楕円 316"/>
        <xdr:cNvSpPr/>
      </xdr:nvSpPr>
      <xdr:spPr>
        <a:xfrm>
          <a:off x="7810500" y="66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70665</xdr:rowOff>
    </xdr:from>
    <xdr:ext cx="534377" cy="259045"/>
    <xdr:sp macro="" textlink="">
      <xdr:nvSpPr>
        <xdr:cNvPr id="318" name="テキスト ボックス 317"/>
        <xdr:cNvSpPr txBox="1"/>
      </xdr:nvSpPr>
      <xdr:spPr>
        <a:xfrm>
          <a:off x="7594111" y="67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156421</xdr:rowOff>
    </xdr:from>
    <xdr:to>
      <xdr:col>10</xdr:col>
      <xdr:colOff>155575</xdr:colOff>
      <xdr:row>39</xdr:row>
      <xdr:rowOff>86571</xdr:rowOff>
    </xdr:to>
    <xdr:sp macro="" textlink="">
      <xdr:nvSpPr>
        <xdr:cNvPr id="319" name="円/楕円 318"/>
        <xdr:cNvSpPr/>
      </xdr:nvSpPr>
      <xdr:spPr>
        <a:xfrm>
          <a:off x="6921500" y="66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77698</xdr:rowOff>
    </xdr:from>
    <xdr:ext cx="534377" cy="259045"/>
    <xdr:sp macro="" textlink="">
      <xdr:nvSpPr>
        <xdr:cNvPr id="320" name="テキスト ボックス 319"/>
        <xdr:cNvSpPr txBox="1"/>
      </xdr:nvSpPr>
      <xdr:spPr>
        <a:xfrm>
          <a:off x="6705111" y="676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2" name="直線コネクタ 341"/>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3"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4" name="直線コネクタ 343"/>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5"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6" name="直線コネクタ 345"/>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59777</xdr:rowOff>
    </xdr:from>
    <xdr:to>
      <xdr:col>15</xdr:col>
      <xdr:colOff>180975</xdr:colOff>
      <xdr:row>57</xdr:row>
      <xdr:rowOff>65634</xdr:rowOff>
    </xdr:to>
    <xdr:cxnSp macro="">
      <xdr:nvCxnSpPr>
        <xdr:cNvPr id="347" name="直線コネクタ 346"/>
        <xdr:cNvCxnSpPr/>
      </xdr:nvCxnSpPr>
      <xdr:spPr>
        <a:xfrm>
          <a:off x="9639300" y="9489527"/>
          <a:ext cx="838200" cy="3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12862</xdr:rowOff>
    </xdr:from>
    <xdr:ext cx="534377" cy="259045"/>
    <xdr:sp macro="" textlink="">
      <xdr:nvSpPr>
        <xdr:cNvPr id="348" name="普通建設事業費平均値テキスト"/>
        <xdr:cNvSpPr txBox="1"/>
      </xdr:nvSpPr>
      <xdr:spPr>
        <a:xfrm>
          <a:off x="10528300" y="94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49" name="フローチャート : 判断 348"/>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59777</xdr:rowOff>
    </xdr:from>
    <xdr:to>
      <xdr:col>14</xdr:col>
      <xdr:colOff>28575</xdr:colOff>
      <xdr:row>57</xdr:row>
      <xdr:rowOff>54122</xdr:rowOff>
    </xdr:to>
    <xdr:cxnSp macro="">
      <xdr:nvCxnSpPr>
        <xdr:cNvPr id="350" name="直線コネクタ 349"/>
        <xdr:cNvCxnSpPr/>
      </xdr:nvCxnSpPr>
      <xdr:spPr>
        <a:xfrm flipV="1">
          <a:off x="8750300" y="9489527"/>
          <a:ext cx="889000" cy="33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1" name="フローチャート : 判断 350"/>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59586</xdr:rowOff>
    </xdr:from>
    <xdr:ext cx="599010" cy="259045"/>
    <xdr:sp macro="" textlink="">
      <xdr:nvSpPr>
        <xdr:cNvPr id="352" name="テキスト ボックス 351"/>
        <xdr:cNvSpPr txBox="1"/>
      </xdr:nvSpPr>
      <xdr:spPr>
        <a:xfrm>
          <a:off x="9339794" y="966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54122</xdr:rowOff>
    </xdr:from>
    <xdr:to>
      <xdr:col>12</xdr:col>
      <xdr:colOff>511175</xdr:colOff>
      <xdr:row>57</xdr:row>
      <xdr:rowOff>132421</xdr:rowOff>
    </xdr:to>
    <xdr:cxnSp macro="">
      <xdr:nvCxnSpPr>
        <xdr:cNvPr id="353" name="直線コネクタ 352"/>
        <xdr:cNvCxnSpPr/>
      </xdr:nvCxnSpPr>
      <xdr:spPr>
        <a:xfrm flipV="1">
          <a:off x="7861300" y="9826772"/>
          <a:ext cx="889000" cy="7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4" name="フローチャート : 判断 353"/>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9864</xdr:rowOff>
    </xdr:from>
    <xdr:ext cx="599010" cy="259045"/>
    <xdr:sp macro="" textlink="">
      <xdr:nvSpPr>
        <xdr:cNvPr id="355" name="テキスト ボックス 354"/>
        <xdr:cNvSpPr txBox="1"/>
      </xdr:nvSpPr>
      <xdr:spPr>
        <a:xfrm>
          <a:off x="8450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6741</xdr:rowOff>
    </xdr:from>
    <xdr:to>
      <xdr:col>11</xdr:col>
      <xdr:colOff>307975</xdr:colOff>
      <xdr:row>57</xdr:row>
      <xdr:rowOff>132421</xdr:rowOff>
    </xdr:to>
    <xdr:cxnSp macro="">
      <xdr:nvCxnSpPr>
        <xdr:cNvPr id="356" name="直線コネクタ 355"/>
        <xdr:cNvCxnSpPr/>
      </xdr:nvCxnSpPr>
      <xdr:spPr>
        <a:xfrm>
          <a:off x="6972300" y="9779391"/>
          <a:ext cx="889000" cy="1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7" name="フローチャート : 判断 356"/>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16461</xdr:rowOff>
    </xdr:from>
    <xdr:ext cx="534377" cy="259045"/>
    <xdr:sp macro="" textlink="">
      <xdr:nvSpPr>
        <xdr:cNvPr id="358" name="テキスト ボックス 357"/>
        <xdr:cNvSpPr txBox="1"/>
      </xdr:nvSpPr>
      <xdr:spPr>
        <a:xfrm>
          <a:off x="7594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59" name="フローチャート : 判断 358"/>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134638</xdr:rowOff>
    </xdr:from>
    <xdr:ext cx="534377" cy="259045"/>
    <xdr:sp macro="" textlink="">
      <xdr:nvSpPr>
        <xdr:cNvPr id="360" name="テキスト ボックス 359"/>
        <xdr:cNvSpPr txBox="1"/>
      </xdr:nvSpPr>
      <xdr:spPr>
        <a:xfrm>
          <a:off x="6705111" y="93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14834</xdr:rowOff>
    </xdr:from>
    <xdr:to>
      <xdr:col>15</xdr:col>
      <xdr:colOff>231775</xdr:colOff>
      <xdr:row>57</xdr:row>
      <xdr:rowOff>116434</xdr:rowOff>
    </xdr:to>
    <xdr:sp macro="" textlink="">
      <xdr:nvSpPr>
        <xdr:cNvPr id="366" name="円/楕円 365"/>
        <xdr:cNvSpPr/>
      </xdr:nvSpPr>
      <xdr:spPr>
        <a:xfrm>
          <a:off x="10426700" y="97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101211</xdr:rowOff>
    </xdr:from>
    <xdr:ext cx="534377" cy="259045"/>
    <xdr:sp macro="" textlink="">
      <xdr:nvSpPr>
        <xdr:cNvPr id="367" name="普通建設事業費該当値テキスト"/>
        <xdr:cNvSpPr txBox="1"/>
      </xdr:nvSpPr>
      <xdr:spPr>
        <a:xfrm>
          <a:off x="10528300" y="97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53,700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8977</xdr:rowOff>
    </xdr:from>
    <xdr:to>
      <xdr:col>14</xdr:col>
      <xdr:colOff>79375</xdr:colOff>
      <xdr:row>55</xdr:row>
      <xdr:rowOff>110577</xdr:rowOff>
    </xdr:to>
    <xdr:sp macro="" textlink="">
      <xdr:nvSpPr>
        <xdr:cNvPr id="368" name="円/楕円 367"/>
        <xdr:cNvSpPr/>
      </xdr:nvSpPr>
      <xdr:spPr>
        <a:xfrm>
          <a:off x="9588500" y="94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127104</xdr:rowOff>
    </xdr:from>
    <xdr:ext cx="599010" cy="259045"/>
    <xdr:sp macro="" textlink="">
      <xdr:nvSpPr>
        <xdr:cNvPr id="369" name="テキスト ボックス 368"/>
        <xdr:cNvSpPr txBox="1"/>
      </xdr:nvSpPr>
      <xdr:spPr>
        <a:xfrm>
          <a:off x="9339794" y="92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3322</xdr:rowOff>
    </xdr:from>
    <xdr:to>
      <xdr:col>12</xdr:col>
      <xdr:colOff>561975</xdr:colOff>
      <xdr:row>57</xdr:row>
      <xdr:rowOff>104922</xdr:rowOff>
    </xdr:to>
    <xdr:sp macro="" textlink="">
      <xdr:nvSpPr>
        <xdr:cNvPr id="370" name="円/楕円 369"/>
        <xdr:cNvSpPr/>
      </xdr:nvSpPr>
      <xdr:spPr>
        <a:xfrm>
          <a:off x="8699500" y="97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96049</xdr:rowOff>
    </xdr:from>
    <xdr:ext cx="534377" cy="259045"/>
    <xdr:sp macro="" textlink="">
      <xdr:nvSpPr>
        <xdr:cNvPr id="371" name="テキスト ボックス 370"/>
        <xdr:cNvSpPr txBox="1"/>
      </xdr:nvSpPr>
      <xdr:spPr>
        <a:xfrm>
          <a:off x="8483111" y="986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81621</xdr:rowOff>
    </xdr:from>
    <xdr:to>
      <xdr:col>11</xdr:col>
      <xdr:colOff>358775</xdr:colOff>
      <xdr:row>58</xdr:row>
      <xdr:rowOff>11771</xdr:rowOff>
    </xdr:to>
    <xdr:sp macro="" textlink="">
      <xdr:nvSpPr>
        <xdr:cNvPr id="372" name="円/楕円 371"/>
        <xdr:cNvSpPr/>
      </xdr:nvSpPr>
      <xdr:spPr>
        <a:xfrm>
          <a:off x="7810500" y="985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2898</xdr:rowOff>
    </xdr:from>
    <xdr:ext cx="534377" cy="259045"/>
    <xdr:sp macro="" textlink="">
      <xdr:nvSpPr>
        <xdr:cNvPr id="373" name="テキスト ボックス 372"/>
        <xdr:cNvSpPr txBox="1"/>
      </xdr:nvSpPr>
      <xdr:spPr>
        <a:xfrm>
          <a:off x="7594111" y="994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127391</xdr:rowOff>
    </xdr:from>
    <xdr:to>
      <xdr:col>10</xdr:col>
      <xdr:colOff>155575</xdr:colOff>
      <xdr:row>57</xdr:row>
      <xdr:rowOff>57541</xdr:rowOff>
    </xdr:to>
    <xdr:sp macro="" textlink="">
      <xdr:nvSpPr>
        <xdr:cNvPr id="374" name="円/楕円 373"/>
        <xdr:cNvSpPr/>
      </xdr:nvSpPr>
      <xdr:spPr>
        <a:xfrm>
          <a:off x="6921500" y="97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48668</xdr:rowOff>
    </xdr:from>
    <xdr:ext cx="534377" cy="259045"/>
    <xdr:sp macro="" textlink="">
      <xdr:nvSpPr>
        <xdr:cNvPr id="375" name="テキスト ボックス 374"/>
        <xdr:cNvSpPr txBox="1"/>
      </xdr:nvSpPr>
      <xdr:spPr>
        <a:xfrm>
          <a:off x="6705111" y="98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399" name="直線コネクタ 398"/>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0"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1" name="直線コネクタ 400"/>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2"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3" name="直線コネクタ 402"/>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58928</xdr:rowOff>
    </xdr:from>
    <xdr:to>
      <xdr:col>15</xdr:col>
      <xdr:colOff>180975</xdr:colOff>
      <xdr:row>78</xdr:row>
      <xdr:rowOff>4966</xdr:rowOff>
    </xdr:to>
    <xdr:cxnSp macro="">
      <xdr:nvCxnSpPr>
        <xdr:cNvPr id="404" name="直線コネクタ 403"/>
        <xdr:cNvCxnSpPr/>
      </xdr:nvCxnSpPr>
      <xdr:spPr>
        <a:xfrm>
          <a:off x="9639300" y="12574778"/>
          <a:ext cx="838200" cy="80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95076</xdr:rowOff>
    </xdr:from>
    <xdr:ext cx="534377" cy="259045"/>
    <xdr:sp macro="" textlink="">
      <xdr:nvSpPr>
        <xdr:cNvPr id="405" name="普通建設事業費 （ うち新規整備　）平均値テキスト"/>
        <xdr:cNvSpPr txBox="1"/>
      </xdr:nvSpPr>
      <xdr:spPr>
        <a:xfrm>
          <a:off x="10528300" y="129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6" name="フローチャート : 判断 405"/>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7" name="フローチャート : 判断 406"/>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90631</xdr:rowOff>
    </xdr:from>
    <xdr:ext cx="534377" cy="259045"/>
    <xdr:sp macro="" textlink="">
      <xdr:nvSpPr>
        <xdr:cNvPr id="408" name="テキスト ボックス 407"/>
        <xdr:cNvSpPr txBox="1"/>
      </xdr:nvSpPr>
      <xdr:spPr>
        <a:xfrm>
          <a:off x="9372111" y="131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125616</xdr:rowOff>
    </xdr:from>
    <xdr:to>
      <xdr:col>15</xdr:col>
      <xdr:colOff>231775</xdr:colOff>
      <xdr:row>78</xdr:row>
      <xdr:rowOff>55766</xdr:rowOff>
    </xdr:to>
    <xdr:sp macro="" textlink="">
      <xdr:nvSpPr>
        <xdr:cNvPr id="414" name="円/楕円 413"/>
        <xdr:cNvSpPr/>
      </xdr:nvSpPr>
      <xdr:spPr>
        <a:xfrm>
          <a:off x="10426700" y="133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104043</xdr:rowOff>
    </xdr:from>
    <xdr:ext cx="534377" cy="259045"/>
    <xdr:sp macro="" textlink="">
      <xdr:nvSpPr>
        <xdr:cNvPr id="415" name="普通建設事業費 （ うち新規整備　）該当値テキスト"/>
        <xdr:cNvSpPr txBox="1"/>
      </xdr:nvSpPr>
      <xdr:spPr>
        <a:xfrm>
          <a:off x="10528300" y="133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8128</xdr:rowOff>
    </xdr:from>
    <xdr:to>
      <xdr:col>14</xdr:col>
      <xdr:colOff>79375</xdr:colOff>
      <xdr:row>73</xdr:row>
      <xdr:rowOff>109728</xdr:rowOff>
    </xdr:to>
    <xdr:sp macro="" textlink="">
      <xdr:nvSpPr>
        <xdr:cNvPr id="416" name="円/楕円 415"/>
        <xdr:cNvSpPr/>
      </xdr:nvSpPr>
      <xdr:spPr>
        <a:xfrm>
          <a:off x="9588500" y="125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126255</xdr:rowOff>
    </xdr:from>
    <xdr:ext cx="534377" cy="259045"/>
    <xdr:sp macro="" textlink="">
      <xdr:nvSpPr>
        <xdr:cNvPr id="417" name="テキスト ボックス 416"/>
        <xdr:cNvSpPr txBox="1"/>
      </xdr:nvSpPr>
      <xdr:spPr>
        <a:xfrm>
          <a:off x="9372111" y="122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28" name="直線コネクタ 42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29" name="テキスト ボックス 42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1" name="テキスト ボックス 43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2" name="直線コネクタ 43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3" name="テキスト ボックス 43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7" name="直線コネクタ 436"/>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38"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39" name="直線コネクタ 438"/>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0"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1" name="直線コネクタ 440"/>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39447</xdr:rowOff>
    </xdr:from>
    <xdr:to>
      <xdr:col>15</xdr:col>
      <xdr:colOff>180975</xdr:colOff>
      <xdr:row>97</xdr:row>
      <xdr:rowOff>135854</xdr:rowOff>
    </xdr:to>
    <xdr:cxnSp macro="">
      <xdr:nvCxnSpPr>
        <xdr:cNvPr id="442" name="直線コネクタ 441"/>
        <xdr:cNvCxnSpPr/>
      </xdr:nvCxnSpPr>
      <xdr:spPr>
        <a:xfrm>
          <a:off x="9639300" y="16670097"/>
          <a:ext cx="838200" cy="9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105650</xdr:rowOff>
    </xdr:from>
    <xdr:ext cx="534377" cy="259045"/>
    <xdr:sp macro="" textlink="">
      <xdr:nvSpPr>
        <xdr:cNvPr id="443" name="普通建設事業費 （ うち更新整備　）平均値テキスト"/>
        <xdr:cNvSpPr txBox="1"/>
      </xdr:nvSpPr>
      <xdr:spPr>
        <a:xfrm>
          <a:off x="10528300" y="163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4" name="フローチャート : 判断 443"/>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5" name="フローチャート : 判断 444"/>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25033</xdr:rowOff>
    </xdr:from>
    <xdr:ext cx="534377" cy="259045"/>
    <xdr:sp macro="" textlink="">
      <xdr:nvSpPr>
        <xdr:cNvPr id="446" name="テキスト ボックス 445"/>
        <xdr:cNvSpPr txBox="1"/>
      </xdr:nvSpPr>
      <xdr:spPr>
        <a:xfrm>
          <a:off x="9372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85054</xdr:rowOff>
    </xdr:from>
    <xdr:to>
      <xdr:col>15</xdr:col>
      <xdr:colOff>231775</xdr:colOff>
      <xdr:row>98</xdr:row>
      <xdr:rowOff>15204</xdr:rowOff>
    </xdr:to>
    <xdr:sp macro="" textlink="">
      <xdr:nvSpPr>
        <xdr:cNvPr id="452" name="円/楕円 451"/>
        <xdr:cNvSpPr/>
      </xdr:nvSpPr>
      <xdr:spPr>
        <a:xfrm>
          <a:off x="10426700" y="1671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171431</xdr:rowOff>
    </xdr:from>
    <xdr:ext cx="534377" cy="259045"/>
    <xdr:sp macro="" textlink="">
      <xdr:nvSpPr>
        <xdr:cNvPr id="453" name="普通建設事業費 （ うち更新整備　）該当値テキスト"/>
        <xdr:cNvSpPr txBox="1"/>
      </xdr:nvSpPr>
      <xdr:spPr>
        <a:xfrm>
          <a:off x="10528300" y="1663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160097</xdr:rowOff>
    </xdr:from>
    <xdr:to>
      <xdr:col>14</xdr:col>
      <xdr:colOff>79375</xdr:colOff>
      <xdr:row>97</xdr:row>
      <xdr:rowOff>90247</xdr:rowOff>
    </xdr:to>
    <xdr:sp macro="" textlink="">
      <xdr:nvSpPr>
        <xdr:cNvPr id="454" name="円/楕円 453"/>
        <xdr:cNvSpPr/>
      </xdr:nvSpPr>
      <xdr:spPr>
        <a:xfrm>
          <a:off x="9588500" y="166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81374</xdr:rowOff>
    </xdr:from>
    <xdr:ext cx="534377" cy="259045"/>
    <xdr:sp macro="" textlink="">
      <xdr:nvSpPr>
        <xdr:cNvPr id="455" name="テキスト ボックス 454"/>
        <xdr:cNvSpPr txBox="1"/>
      </xdr:nvSpPr>
      <xdr:spPr>
        <a:xfrm>
          <a:off x="9372111" y="167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7" name="テキスト ボックス 47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79" name="直線コネクタ 478"/>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2"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3" name="直線コネクタ 482"/>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32144</xdr:rowOff>
    </xdr:from>
    <xdr:to>
      <xdr:col>23</xdr:col>
      <xdr:colOff>517525</xdr:colOff>
      <xdr:row>39</xdr:row>
      <xdr:rowOff>33706</xdr:rowOff>
    </xdr:to>
    <xdr:cxnSp macro="">
      <xdr:nvCxnSpPr>
        <xdr:cNvPr id="484" name="直線コネクタ 483"/>
        <xdr:cNvCxnSpPr/>
      </xdr:nvCxnSpPr>
      <xdr:spPr>
        <a:xfrm flipV="1">
          <a:off x="15481300" y="6718694"/>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5"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6" name="フローチャート : 判断 485"/>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27267</xdr:rowOff>
    </xdr:from>
    <xdr:to>
      <xdr:col>22</xdr:col>
      <xdr:colOff>365125</xdr:colOff>
      <xdr:row>39</xdr:row>
      <xdr:rowOff>33706</xdr:rowOff>
    </xdr:to>
    <xdr:cxnSp macro="">
      <xdr:nvCxnSpPr>
        <xdr:cNvPr id="487" name="直線コネクタ 486"/>
        <xdr:cNvCxnSpPr/>
      </xdr:nvCxnSpPr>
      <xdr:spPr>
        <a:xfrm>
          <a:off x="14592300" y="6713817"/>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88" name="フローチャート : 判断 487"/>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89" name="テキスト ボックス 488"/>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72225</xdr:rowOff>
    </xdr:from>
    <xdr:to>
      <xdr:col>21</xdr:col>
      <xdr:colOff>161925</xdr:colOff>
      <xdr:row>39</xdr:row>
      <xdr:rowOff>27267</xdr:rowOff>
    </xdr:to>
    <xdr:cxnSp macro="">
      <xdr:nvCxnSpPr>
        <xdr:cNvPr id="490" name="直線コネクタ 489"/>
        <xdr:cNvCxnSpPr/>
      </xdr:nvCxnSpPr>
      <xdr:spPr>
        <a:xfrm>
          <a:off x="13703300" y="6587325"/>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1" name="フローチャート : 判断 490"/>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2" name="テキスト ボックス 491"/>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72225</xdr:rowOff>
    </xdr:from>
    <xdr:to>
      <xdr:col>19</xdr:col>
      <xdr:colOff>644525</xdr:colOff>
      <xdr:row>38</xdr:row>
      <xdr:rowOff>133338</xdr:rowOff>
    </xdr:to>
    <xdr:cxnSp macro="">
      <xdr:nvCxnSpPr>
        <xdr:cNvPr id="493" name="直線コネクタ 492"/>
        <xdr:cNvCxnSpPr/>
      </xdr:nvCxnSpPr>
      <xdr:spPr>
        <a:xfrm flipV="1">
          <a:off x="12814300" y="6587325"/>
          <a:ext cx="889000" cy="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4" name="フローチャート : 判断 493"/>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122293</xdr:rowOff>
    </xdr:from>
    <xdr:ext cx="469744" cy="259045"/>
    <xdr:sp macro="" textlink="">
      <xdr:nvSpPr>
        <xdr:cNvPr id="495" name="テキスト ボックス 494"/>
        <xdr:cNvSpPr txBox="1"/>
      </xdr:nvSpPr>
      <xdr:spPr>
        <a:xfrm>
          <a:off x="13468427"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6" name="フローチャート : 判断 495"/>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7" name="テキスト ボックス 496"/>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152794</xdr:rowOff>
    </xdr:from>
    <xdr:to>
      <xdr:col>23</xdr:col>
      <xdr:colOff>568325</xdr:colOff>
      <xdr:row>39</xdr:row>
      <xdr:rowOff>82944</xdr:rowOff>
    </xdr:to>
    <xdr:sp macro="" textlink="">
      <xdr:nvSpPr>
        <xdr:cNvPr id="503" name="円/楕円 502"/>
        <xdr:cNvSpPr/>
      </xdr:nvSpPr>
      <xdr:spPr>
        <a:xfrm>
          <a:off x="162687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67721</xdr:rowOff>
    </xdr:from>
    <xdr:ext cx="378565" cy="259045"/>
    <xdr:sp macro="" textlink="">
      <xdr:nvSpPr>
        <xdr:cNvPr id="504" name="災害復旧事業費該当値テキスト"/>
        <xdr:cNvSpPr txBox="1"/>
      </xdr:nvSpPr>
      <xdr:spPr>
        <a:xfrm>
          <a:off x="16370300" y="658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154356</xdr:rowOff>
    </xdr:from>
    <xdr:to>
      <xdr:col>22</xdr:col>
      <xdr:colOff>415925</xdr:colOff>
      <xdr:row>39</xdr:row>
      <xdr:rowOff>84506</xdr:rowOff>
    </xdr:to>
    <xdr:sp macro="" textlink="">
      <xdr:nvSpPr>
        <xdr:cNvPr id="505" name="円/楕円 504"/>
        <xdr:cNvSpPr/>
      </xdr:nvSpPr>
      <xdr:spPr>
        <a:xfrm>
          <a:off x="15430500" y="66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75633</xdr:rowOff>
    </xdr:from>
    <xdr:ext cx="378565" cy="259045"/>
    <xdr:sp macro="" textlink="">
      <xdr:nvSpPr>
        <xdr:cNvPr id="506" name="テキスト ボックス 505"/>
        <xdr:cNvSpPr txBox="1"/>
      </xdr:nvSpPr>
      <xdr:spPr>
        <a:xfrm>
          <a:off x="15292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147917</xdr:rowOff>
    </xdr:from>
    <xdr:to>
      <xdr:col>21</xdr:col>
      <xdr:colOff>212725</xdr:colOff>
      <xdr:row>39</xdr:row>
      <xdr:rowOff>78067</xdr:rowOff>
    </xdr:to>
    <xdr:sp macro="" textlink="">
      <xdr:nvSpPr>
        <xdr:cNvPr id="507" name="円/楕円 506"/>
        <xdr:cNvSpPr/>
      </xdr:nvSpPr>
      <xdr:spPr>
        <a:xfrm>
          <a:off x="14541500" y="66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69194</xdr:rowOff>
    </xdr:from>
    <xdr:ext cx="378565" cy="259045"/>
    <xdr:sp macro="" textlink="">
      <xdr:nvSpPr>
        <xdr:cNvPr id="508" name="テキスト ボックス 507"/>
        <xdr:cNvSpPr txBox="1"/>
      </xdr:nvSpPr>
      <xdr:spPr>
        <a:xfrm>
          <a:off x="14403017" y="675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21425</xdr:rowOff>
    </xdr:from>
    <xdr:to>
      <xdr:col>20</xdr:col>
      <xdr:colOff>9525</xdr:colOff>
      <xdr:row>38</xdr:row>
      <xdr:rowOff>123025</xdr:rowOff>
    </xdr:to>
    <xdr:sp macro="" textlink="">
      <xdr:nvSpPr>
        <xdr:cNvPr id="509" name="円/楕円 508"/>
        <xdr:cNvSpPr/>
      </xdr:nvSpPr>
      <xdr:spPr>
        <a:xfrm>
          <a:off x="13652500" y="65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114152</xdr:rowOff>
    </xdr:from>
    <xdr:ext cx="469744" cy="259045"/>
    <xdr:sp macro="" textlink="">
      <xdr:nvSpPr>
        <xdr:cNvPr id="510" name="テキスト ボックス 509"/>
        <xdr:cNvSpPr txBox="1"/>
      </xdr:nvSpPr>
      <xdr:spPr>
        <a:xfrm>
          <a:off x="13468427" y="662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82538</xdr:rowOff>
    </xdr:from>
    <xdr:to>
      <xdr:col>18</xdr:col>
      <xdr:colOff>492125</xdr:colOff>
      <xdr:row>39</xdr:row>
      <xdr:rowOff>12688</xdr:rowOff>
    </xdr:to>
    <xdr:sp macro="" textlink="">
      <xdr:nvSpPr>
        <xdr:cNvPr id="511" name="円/楕円 510"/>
        <xdr:cNvSpPr/>
      </xdr:nvSpPr>
      <xdr:spPr>
        <a:xfrm>
          <a:off x="12763500" y="65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3815</xdr:rowOff>
    </xdr:from>
    <xdr:ext cx="469744" cy="259045"/>
    <xdr:sp macro="" textlink="">
      <xdr:nvSpPr>
        <xdr:cNvPr id="512" name="テキスト ボックス 511"/>
        <xdr:cNvSpPr txBox="1"/>
      </xdr:nvSpPr>
      <xdr:spPr>
        <a:xfrm>
          <a:off x="12579427" y="669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0" name="テキスト ボックス 57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6" name="直線コネクタ 585"/>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7"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88" name="直線コネクタ 587"/>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89"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0" name="直線コネクタ 589"/>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53581</xdr:rowOff>
    </xdr:from>
    <xdr:to>
      <xdr:col>23</xdr:col>
      <xdr:colOff>517525</xdr:colOff>
      <xdr:row>76</xdr:row>
      <xdr:rowOff>85713</xdr:rowOff>
    </xdr:to>
    <xdr:cxnSp macro="">
      <xdr:nvCxnSpPr>
        <xdr:cNvPr id="591" name="直線コネクタ 590"/>
        <xdr:cNvCxnSpPr/>
      </xdr:nvCxnSpPr>
      <xdr:spPr>
        <a:xfrm flipV="1">
          <a:off x="15481300" y="13083781"/>
          <a:ext cx="838200" cy="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67822</xdr:rowOff>
    </xdr:from>
    <xdr:ext cx="534377" cy="259045"/>
    <xdr:sp macro="" textlink="">
      <xdr:nvSpPr>
        <xdr:cNvPr id="592" name="公債費平均値テキスト"/>
        <xdr:cNvSpPr txBox="1"/>
      </xdr:nvSpPr>
      <xdr:spPr>
        <a:xfrm>
          <a:off x="16370300" y="127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3" name="フローチャート : 判断 592"/>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69165</xdr:rowOff>
    </xdr:from>
    <xdr:to>
      <xdr:col>22</xdr:col>
      <xdr:colOff>365125</xdr:colOff>
      <xdr:row>76</xdr:row>
      <xdr:rowOff>85713</xdr:rowOff>
    </xdr:to>
    <xdr:cxnSp macro="">
      <xdr:nvCxnSpPr>
        <xdr:cNvPr id="594" name="直線コネクタ 593"/>
        <xdr:cNvCxnSpPr/>
      </xdr:nvCxnSpPr>
      <xdr:spPr>
        <a:xfrm>
          <a:off x="14592300" y="13099365"/>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5" name="フローチャート : 判断 594"/>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144873</xdr:rowOff>
    </xdr:from>
    <xdr:ext cx="534377" cy="259045"/>
    <xdr:sp macro="" textlink="">
      <xdr:nvSpPr>
        <xdr:cNvPr id="596" name="テキスト ボックス 595"/>
        <xdr:cNvSpPr txBox="1"/>
      </xdr:nvSpPr>
      <xdr:spPr>
        <a:xfrm>
          <a:off x="15214111" y="126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68999</xdr:rowOff>
    </xdr:from>
    <xdr:to>
      <xdr:col>21</xdr:col>
      <xdr:colOff>161925</xdr:colOff>
      <xdr:row>76</xdr:row>
      <xdr:rowOff>69165</xdr:rowOff>
    </xdr:to>
    <xdr:cxnSp macro="">
      <xdr:nvCxnSpPr>
        <xdr:cNvPr id="597" name="直線コネクタ 596"/>
        <xdr:cNvCxnSpPr/>
      </xdr:nvCxnSpPr>
      <xdr:spPr>
        <a:xfrm>
          <a:off x="13703300" y="13099199"/>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598" name="フローチャート : 判断 597"/>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125607</xdr:rowOff>
    </xdr:from>
    <xdr:ext cx="534377" cy="259045"/>
    <xdr:sp macro="" textlink="">
      <xdr:nvSpPr>
        <xdr:cNvPr id="599" name="テキスト ボックス 598"/>
        <xdr:cNvSpPr txBox="1"/>
      </xdr:nvSpPr>
      <xdr:spPr>
        <a:xfrm>
          <a:off x="14325111" y="1264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68999</xdr:rowOff>
    </xdr:from>
    <xdr:to>
      <xdr:col>19</xdr:col>
      <xdr:colOff>644525</xdr:colOff>
      <xdr:row>76</xdr:row>
      <xdr:rowOff>95923</xdr:rowOff>
    </xdr:to>
    <xdr:cxnSp macro="">
      <xdr:nvCxnSpPr>
        <xdr:cNvPr id="600" name="直線コネクタ 599"/>
        <xdr:cNvCxnSpPr/>
      </xdr:nvCxnSpPr>
      <xdr:spPr>
        <a:xfrm flipV="1">
          <a:off x="12814300" y="13099199"/>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1" name="フローチャート : 判断 600"/>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122038</xdr:rowOff>
    </xdr:from>
    <xdr:ext cx="534377" cy="259045"/>
    <xdr:sp macro="" textlink="">
      <xdr:nvSpPr>
        <xdr:cNvPr id="602" name="テキスト ボックス 601"/>
        <xdr:cNvSpPr txBox="1"/>
      </xdr:nvSpPr>
      <xdr:spPr>
        <a:xfrm>
          <a:off x="13436111" y="12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3" name="フローチャート : 判断 602"/>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109643</xdr:rowOff>
    </xdr:from>
    <xdr:ext cx="534377" cy="259045"/>
    <xdr:sp macro="" textlink="">
      <xdr:nvSpPr>
        <xdr:cNvPr id="604" name="テキスト ボックス 603"/>
        <xdr:cNvSpPr txBox="1"/>
      </xdr:nvSpPr>
      <xdr:spPr>
        <a:xfrm>
          <a:off x="12547111" y="126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2781</xdr:rowOff>
    </xdr:from>
    <xdr:to>
      <xdr:col>23</xdr:col>
      <xdr:colOff>568325</xdr:colOff>
      <xdr:row>76</xdr:row>
      <xdr:rowOff>104381</xdr:rowOff>
    </xdr:to>
    <xdr:sp macro="" textlink="">
      <xdr:nvSpPr>
        <xdr:cNvPr id="610" name="円/楕円 609"/>
        <xdr:cNvSpPr/>
      </xdr:nvSpPr>
      <xdr:spPr>
        <a:xfrm>
          <a:off x="16268700" y="130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152658</xdr:rowOff>
    </xdr:from>
    <xdr:ext cx="534377" cy="259045"/>
    <xdr:sp macro="" textlink="">
      <xdr:nvSpPr>
        <xdr:cNvPr id="611" name="公債費該当値テキスト"/>
        <xdr:cNvSpPr txBox="1"/>
      </xdr:nvSpPr>
      <xdr:spPr>
        <a:xfrm>
          <a:off x="16370300" y="130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69,781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34913</xdr:rowOff>
    </xdr:from>
    <xdr:to>
      <xdr:col>22</xdr:col>
      <xdr:colOff>415925</xdr:colOff>
      <xdr:row>76</xdr:row>
      <xdr:rowOff>136513</xdr:rowOff>
    </xdr:to>
    <xdr:sp macro="" textlink="">
      <xdr:nvSpPr>
        <xdr:cNvPr id="612" name="円/楕円 611"/>
        <xdr:cNvSpPr/>
      </xdr:nvSpPr>
      <xdr:spPr>
        <a:xfrm>
          <a:off x="15430500" y="13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127640</xdr:rowOff>
    </xdr:from>
    <xdr:ext cx="534377" cy="259045"/>
    <xdr:sp macro="" textlink="">
      <xdr:nvSpPr>
        <xdr:cNvPr id="613" name="テキスト ボックス 612"/>
        <xdr:cNvSpPr txBox="1"/>
      </xdr:nvSpPr>
      <xdr:spPr>
        <a:xfrm>
          <a:off x="15214111" y="131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18365</xdr:rowOff>
    </xdr:from>
    <xdr:to>
      <xdr:col>21</xdr:col>
      <xdr:colOff>212725</xdr:colOff>
      <xdr:row>76</xdr:row>
      <xdr:rowOff>119965</xdr:rowOff>
    </xdr:to>
    <xdr:sp macro="" textlink="">
      <xdr:nvSpPr>
        <xdr:cNvPr id="614" name="円/楕円 613"/>
        <xdr:cNvSpPr/>
      </xdr:nvSpPr>
      <xdr:spPr>
        <a:xfrm>
          <a:off x="14541500" y="130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111092</xdr:rowOff>
    </xdr:from>
    <xdr:ext cx="534377" cy="259045"/>
    <xdr:sp macro="" textlink="">
      <xdr:nvSpPr>
        <xdr:cNvPr id="615" name="テキスト ボックス 614"/>
        <xdr:cNvSpPr txBox="1"/>
      </xdr:nvSpPr>
      <xdr:spPr>
        <a:xfrm>
          <a:off x="14325111" y="131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18199</xdr:rowOff>
    </xdr:from>
    <xdr:to>
      <xdr:col>20</xdr:col>
      <xdr:colOff>9525</xdr:colOff>
      <xdr:row>76</xdr:row>
      <xdr:rowOff>119799</xdr:rowOff>
    </xdr:to>
    <xdr:sp macro="" textlink="">
      <xdr:nvSpPr>
        <xdr:cNvPr id="616" name="円/楕円 615"/>
        <xdr:cNvSpPr/>
      </xdr:nvSpPr>
      <xdr:spPr>
        <a:xfrm>
          <a:off x="13652500" y="130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110926</xdr:rowOff>
    </xdr:from>
    <xdr:ext cx="534377" cy="259045"/>
    <xdr:sp macro="" textlink="">
      <xdr:nvSpPr>
        <xdr:cNvPr id="617" name="テキスト ボックス 616"/>
        <xdr:cNvSpPr txBox="1"/>
      </xdr:nvSpPr>
      <xdr:spPr>
        <a:xfrm>
          <a:off x="13436111" y="131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45123</xdr:rowOff>
    </xdr:from>
    <xdr:to>
      <xdr:col>18</xdr:col>
      <xdr:colOff>492125</xdr:colOff>
      <xdr:row>76</xdr:row>
      <xdr:rowOff>146723</xdr:rowOff>
    </xdr:to>
    <xdr:sp macro="" textlink="">
      <xdr:nvSpPr>
        <xdr:cNvPr id="618" name="円/楕円 617"/>
        <xdr:cNvSpPr/>
      </xdr:nvSpPr>
      <xdr:spPr>
        <a:xfrm>
          <a:off x="12763500" y="130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137850</xdr:rowOff>
    </xdr:from>
    <xdr:ext cx="534377" cy="259045"/>
    <xdr:sp macro="" textlink="">
      <xdr:nvSpPr>
        <xdr:cNvPr id="619" name="テキスト ボックス 618"/>
        <xdr:cNvSpPr txBox="1"/>
      </xdr:nvSpPr>
      <xdr:spPr>
        <a:xfrm>
          <a:off x="12547111" y="131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0" name="直線コネクタ 62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1" name="テキスト ボックス 63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2" name="直線コネクタ 63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3" name="テキスト ボックス 63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4" name="直線コネクタ 63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5" name="テキスト ボックス 63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6" name="直線コネクタ 63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7" name="テキスト ボックス 63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8" name="直線コネクタ 63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9" name="テキスト ボックス 63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0" name="直線コネクタ 63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1" name="テキスト ボックス 64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5" name="直線コネクタ 644"/>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6"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7" name="直線コネクタ 646"/>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48"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49" name="直線コネクタ 648"/>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20583</xdr:rowOff>
    </xdr:from>
    <xdr:to>
      <xdr:col>23</xdr:col>
      <xdr:colOff>517525</xdr:colOff>
      <xdr:row>96</xdr:row>
      <xdr:rowOff>81145</xdr:rowOff>
    </xdr:to>
    <xdr:cxnSp macro="">
      <xdr:nvCxnSpPr>
        <xdr:cNvPr id="650" name="直線コネクタ 649"/>
        <xdr:cNvCxnSpPr/>
      </xdr:nvCxnSpPr>
      <xdr:spPr>
        <a:xfrm flipV="1">
          <a:off x="15481300" y="16479783"/>
          <a:ext cx="838200" cy="6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33755</xdr:rowOff>
    </xdr:from>
    <xdr:ext cx="534377" cy="259045"/>
    <xdr:sp macro="" textlink="">
      <xdr:nvSpPr>
        <xdr:cNvPr id="651" name="積立金平均値テキスト"/>
        <xdr:cNvSpPr txBox="1"/>
      </xdr:nvSpPr>
      <xdr:spPr>
        <a:xfrm>
          <a:off x="16370300" y="16492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2" name="フローチャート : 判断 651"/>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5593</xdr:rowOff>
    </xdr:from>
    <xdr:to>
      <xdr:col>22</xdr:col>
      <xdr:colOff>365125</xdr:colOff>
      <xdr:row>96</xdr:row>
      <xdr:rowOff>81145</xdr:rowOff>
    </xdr:to>
    <xdr:cxnSp macro="">
      <xdr:nvCxnSpPr>
        <xdr:cNvPr id="653" name="直線コネクタ 652"/>
        <xdr:cNvCxnSpPr/>
      </xdr:nvCxnSpPr>
      <xdr:spPr>
        <a:xfrm>
          <a:off x="14592300" y="16464793"/>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4" name="フローチャート : 判断 653"/>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70397</xdr:rowOff>
    </xdr:from>
    <xdr:ext cx="534377" cy="259045"/>
    <xdr:sp macro="" textlink="">
      <xdr:nvSpPr>
        <xdr:cNvPr id="655" name="テキスト ボックス 654"/>
        <xdr:cNvSpPr txBox="1"/>
      </xdr:nvSpPr>
      <xdr:spPr>
        <a:xfrm>
          <a:off x="15214111" y="16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143211</xdr:rowOff>
    </xdr:from>
    <xdr:to>
      <xdr:col>21</xdr:col>
      <xdr:colOff>161925</xdr:colOff>
      <xdr:row>96</xdr:row>
      <xdr:rowOff>5593</xdr:rowOff>
    </xdr:to>
    <xdr:cxnSp macro="">
      <xdr:nvCxnSpPr>
        <xdr:cNvPr id="656" name="直線コネクタ 655"/>
        <xdr:cNvCxnSpPr/>
      </xdr:nvCxnSpPr>
      <xdr:spPr>
        <a:xfrm>
          <a:off x="13703300" y="16430961"/>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7" name="フローチャート : 判断 656"/>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135335</xdr:rowOff>
    </xdr:from>
    <xdr:ext cx="534377" cy="259045"/>
    <xdr:sp macro="" textlink="">
      <xdr:nvSpPr>
        <xdr:cNvPr id="658" name="テキスト ボックス 657"/>
        <xdr:cNvSpPr txBox="1"/>
      </xdr:nvSpPr>
      <xdr:spPr>
        <a:xfrm>
          <a:off x="14325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143211</xdr:rowOff>
    </xdr:from>
    <xdr:to>
      <xdr:col>19</xdr:col>
      <xdr:colOff>644525</xdr:colOff>
      <xdr:row>97</xdr:row>
      <xdr:rowOff>8630</xdr:rowOff>
    </xdr:to>
    <xdr:cxnSp macro="">
      <xdr:nvCxnSpPr>
        <xdr:cNvPr id="659" name="直線コネクタ 658"/>
        <xdr:cNvCxnSpPr/>
      </xdr:nvCxnSpPr>
      <xdr:spPr>
        <a:xfrm flipV="1">
          <a:off x="12814300" y="16430961"/>
          <a:ext cx="889000" cy="20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0" name="フローチャート : 判断 659"/>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28726</xdr:rowOff>
    </xdr:from>
    <xdr:ext cx="534377" cy="259045"/>
    <xdr:sp macro="" textlink="">
      <xdr:nvSpPr>
        <xdr:cNvPr id="661" name="テキスト ボックス 660"/>
        <xdr:cNvSpPr txBox="1"/>
      </xdr:nvSpPr>
      <xdr:spPr>
        <a:xfrm>
          <a:off x="13436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2" name="フローチャート : 判断 661"/>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46353</xdr:rowOff>
    </xdr:from>
    <xdr:ext cx="534377" cy="259045"/>
    <xdr:sp macro="" textlink="">
      <xdr:nvSpPr>
        <xdr:cNvPr id="663" name="テキスト ボックス 662"/>
        <xdr:cNvSpPr txBox="1"/>
      </xdr:nvSpPr>
      <xdr:spPr>
        <a:xfrm>
          <a:off x="12547111" y="16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141233</xdr:rowOff>
    </xdr:from>
    <xdr:to>
      <xdr:col>23</xdr:col>
      <xdr:colOff>568325</xdr:colOff>
      <xdr:row>96</xdr:row>
      <xdr:rowOff>71383</xdr:rowOff>
    </xdr:to>
    <xdr:sp macro="" textlink="">
      <xdr:nvSpPr>
        <xdr:cNvPr id="669" name="円/楕円 668"/>
        <xdr:cNvSpPr/>
      </xdr:nvSpPr>
      <xdr:spPr>
        <a:xfrm>
          <a:off x="16268700" y="1642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164110</xdr:rowOff>
    </xdr:from>
    <xdr:ext cx="534377" cy="259045"/>
    <xdr:sp macro="" textlink="">
      <xdr:nvSpPr>
        <xdr:cNvPr id="670" name="積立金該当値テキスト"/>
        <xdr:cNvSpPr txBox="1"/>
      </xdr:nvSpPr>
      <xdr:spPr>
        <a:xfrm>
          <a:off x="16370300" y="1628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36,295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30345</xdr:rowOff>
    </xdr:from>
    <xdr:to>
      <xdr:col>22</xdr:col>
      <xdr:colOff>415925</xdr:colOff>
      <xdr:row>96</xdr:row>
      <xdr:rowOff>131945</xdr:rowOff>
    </xdr:to>
    <xdr:sp macro="" textlink="">
      <xdr:nvSpPr>
        <xdr:cNvPr id="671" name="円/楕円 670"/>
        <xdr:cNvSpPr/>
      </xdr:nvSpPr>
      <xdr:spPr>
        <a:xfrm>
          <a:off x="15430500" y="164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148472</xdr:rowOff>
    </xdr:from>
    <xdr:ext cx="534377" cy="259045"/>
    <xdr:sp macro="" textlink="">
      <xdr:nvSpPr>
        <xdr:cNvPr id="672" name="テキスト ボックス 671"/>
        <xdr:cNvSpPr txBox="1"/>
      </xdr:nvSpPr>
      <xdr:spPr>
        <a:xfrm>
          <a:off x="15214111" y="1626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126243</xdr:rowOff>
    </xdr:from>
    <xdr:to>
      <xdr:col>21</xdr:col>
      <xdr:colOff>212725</xdr:colOff>
      <xdr:row>96</xdr:row>
      <xdr:rowOff>56393</xdr:rowOff>
    </xdr:to>
    <xdr:sp macro="" textlink="">
      <xdr:nvSpPr>
        <xdr:cNvPr id="673" name="円/楕円 672"/>
        <xdr:cNvSpPr/>
      </xdr:nvSpPr>
      <xdr:spPr>
        <a:xfrm>
          <a:off x="14541500" y="1641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72920</xdr:rowOff>
    </xdr:from>
    <xdr:ext cx="534377" cy="259045"/>
    <xdr:sp macro="" textlink="">
      <xdr:nvSpPr>
        <xdr:cNvPr id="674" name="テキスト ボックス 673"/>
        <xdr:cNvSpPr txBox="1"/>
      </xdr:nvSpPr>
      <xdr:spPr>
        <a:xfrm>
          <a:off x="14325111" y="1618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92411</xdr:rowOff>
    </xdr:from>
    <xdr:to>
      <xdr:col>20</xdr:col>
      <xdr:colOff>9525</xdr:colOff>
      <xdr:row>96</xdr:row>
      <xdr:rowOff>22561</xdr:rowOff>
    </xdr:to>
    <xdr:sp macro="" textlink="">
      <xdr:nvSpPr>
        <xdr:cNvPr id="675" name="円/楕円 674"/>
        <xdr:cNvSpPr/>
      </xdr:nvSpPr>
      <xdr:spPr>
        <a:xfrm>
          <a:off x="13652500" y="163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39088</xdr:rowOff>
    </xdr:from>
    <xdr:ext cx="534377" cy="259045"/>
    <xdr:sp macro="" textlink="">
      <xdr:nvSpPr>
        <xdr:cNvPr id="676" name="テキスト ボックス 675"/>
        <xdr:cNvSpPr txBox="1"/>
      </xdr:nvSpPr>
      <xdr:spPr>
        <a:xfrm>
          <a:off x="13436111" y="161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129280</xdr:rowOff>
    </xdr:from>
    <xdr:to>
      <xdr:col>18</xdr:col>
      <xdr:colOff>492125</xdr:colOff>
      <xdr:row>97</xdr:row>
      <xdr:rowOff>59430</xdr:rowOff>
    </xdr:to>
    <xdr:sp macro="" textlink="">
      <xdr:nvSpPr>
        <xdr:cNvPr id="677" name="円/楕円 676"/>
        <xdr:cNvSpPr/>
      </xdr:nvSpPr>
      <xdr:spPr>
        <a:xfrm>
          <a:off x="12763500" y="165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50557</xdr:rowOff>
    </xdr:from>
    <xdr:ext cx="534377" cy="259045"/>
    <xdr:sp macro="" textlink="">
      <xdr:nvSpPr>
        <xdr:cNvPr id="678" name="テキスト ボックス 677"/>
        <xdr:cNvSpPr txBox="1"/>
      </xdr:nvSpPr>
      <xdr:spPr>
        <a:xfrm>
          <a:off x="12547111" y="166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9" name="直線コネクタ 68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0" name="テキスト ボックス 68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1" name="直線コネクタ 69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2" name="テキスト ボックス 69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4" name="テキスト ボックス 69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5" name="直線コネクタ 69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6" name="テキスト ボックス 69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7" name="直線コネクタ 69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8" name="テキスト ボックス 69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2" name="直線コネクタ 701"/>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4" name="直線コネクタ 70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5"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6" name="直線コネクタ 705"/>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7" name="直線コネクタ 70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103268</xdr:rowOff>
    </xdr:from>
    <xdr:ext cx="469744" cy="259045"/>
    <xdr:sp macro="" textlink="">
      <xdr:nvSpPr>
        <xdr:cNvPr id="708" name="投資及び出資金平均値テキスト"/>
        <xdr:cNvSpPr txBox="1"/>
      </xdr:nvSpPr>
      <xdr:spPr>
        <a:xfrm>
          <a:off x="22212300" y="627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09" name="フローチャート : 判断 708"/>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146685</xdr:rowOff>
    </xdr:from>
    <xdr:to>
      <xdr:col>31</xdr:col>
      <xdr:colOff>34925</xdr:colOff>
      <xdr:row>39</xdr:row>
      <xdr:rowOff>44450</xdr:rowOff>
    </xdr:to>
    <xdr:cxnSp macro="">
      <xdr:nvCxnSpPr>
        <xdr:cNvPr id="710" name="直線コネクタ 709"/>
        <xdr:cNvCxnSpPr/>
      </xdr:nvCxnSpPr>
      <xdr:spPr>
        <a:xfrm>
          <a:off x="20434300" y="6490335"/>
          <a:ext cx="889000" cy="2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1" name="フローチャート : 判断 710"/>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55897</xdr:rowOff>
    </xdr:from>
    <xdr:ext cx="469744" cy="259045"/>
    <xdr:sp macro="" textlink="">
      <xdr:nvSpPr>
        <xdr:cNvPr id="712" name="テキスト ボックス 711"/>
        <xdr:cNvSpPr txBox="1"/>
      </xdr:nvSpPr>
      <xdr:spPr>
        <a:xfrm>
          <a:off x="21088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146685</xdr:rowOff>
    </xdr:from>
    <xdr:to>
      <xdr:col>29</xdr:col>
      <xdr:colOff>517525</xdr:colOff>
      <xdr:row>39</xdr:row>
      <xdr:rowOff>44450</xdr:rowOff>
    </xdr:to>
    <xdr:cxnSp macro="">
      <xdr:nvCxnSpPr>
        <xdr:cNvPr id="713" name="直線コネクタ 712"/>
        <xdr:cNvCxnSpPr/>
      </xdr:nvCxnSpPr>
      <xdr:spPr>
        <a:xfrm flipV="1">
          <a:off x="19545300" y="6490335"/>
          <a:ext cx="889000" cy="2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4" name="フローチャート : 判断 713"/>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151274</xdr:rowOff>
    </xdr:from>
    <xdr:ext cx="469744" cy="259045"/>
    <xdr:sp macro="" textlink="">
      <xdr:nvSpPr>
        <xdr:cNvPr id="715" name="テキスト ボックス 714"/>
        <xdr:cNvSpPr txBox="1"/>
      </xdr:nvSpPr>
      <xdr:spPr>
        <a:xfrm>
          <a:off x="20199427" y="6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37719</xdr:rowOff>
    </xdr:from>
    <xdr:to>
      <xdr:col>28</xdr:col>
      <xdr:colOff>314325</xdr:colOff>
      <xdr:row>39</xdr:row>
      <xdr:rowOff>44450</xdr:rowOff>
    </xdr:to>
    <xdr:cxnSp macro="">
      <xdr:nvCxnSpPr>
        <xdr:cNvPr id="716" name="直線コネクタ 715"/>
        <xdr:cNvCxnSpPr/>
      </xdr:nvCxnSpPr>
      <xdr:spPr>
        <a:xfrm>
          <a:off x="18656300" y="6724269"/>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7" name="フローチャート : 判断 716"/>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162577</xdr:rowOff>
    </xdr:from>
    <xdr:ext cx="469744" cy="259045"/>
    <xdr:sp macro="" textlink="">
      <xdr:nvSpPr>
        <xdr:cNvPr id="718" name="テキスト ボックス 717"/>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19" name="フローチャート : 判断 718"/>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33037</xdr:rowOff>
    </xdr:from>
    <xdr:ext cx="469744" cy="259045"/>
    <xdr:sp macro="" textlink="">
      <xdr:nvSpPr>
        <xdr:cNvPr id="720" name="テキスト ボックス 719"/>
        <xdr:cNvSpPr txBox="1"/>
      </xdr:nvSpPr>
      <xdr:spPr>
        <a:xfrm>
          <a:off x="18421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6" name="円/楕円 72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8" name="円/楕円 72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9" name="テキスト ボックス 72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95885</xdr:rowOff>
    </xdr:from>
    <xdr:to>
      <xdr:col>29</xdr:col>
      <xdr:colOff>568325</xdr:colOff>
      <xdr:row>38</xdr:row>
      <xdr:rowOff>26035</xdr:rowOff>
    </xdr:to>
    <xdr:sp macro="" textlink="">
      <xdr:nvSpPr>
        <xdr:cNvPr id="730" name="円/楕円 729"/>
        <xdr:cNvSpPr/>
      </xdr:nvSpPr>
      <xdr:spPr>
        <a:xfrm>
          <a:off x="20383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17162</xdr:rowOff>
    </xdr:from>
    <xdr:ext cx="469744" cy="259045"/>
    <xdr:sp macro="" textlink="">
      <xdr:nvSpPr>
        <xdr:cNvPr id="731" name="テキスト ボックス 730"/>
        <xdr:cNvSpPr txBox="1"/>
      </xdr:nvSpPr>
      <xdr:spPr>
        <a:xfrm>
          <a:off x="20199427" y="65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2" name="円/楕円 73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3" name="テキスト ボックス 73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158369</xdr:rowOff>
    </xdr:from>
    <xdr:to>
      <xdr:col>27</xdr:col>
      <xdr:colOff>161925</xdr:colOff>
      <xdr:row>39</xdr:row>
      <xdr:rowOff>88519</xdr:rowOff>
    </xdr:to>
    <xdr:sp macro="" textlink="">
      <xdr:nvSpPr>
        <xdr:cNvPr id="734" name="円/楕円 733"/>
        <xdr:cNvSpPr/>
      </xdr:nvSpPr>
      <xdr:spPr>
        <a:xfrm>
          <a:off x="18605500" y="66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79646</xdr:rowOff>
    </xdr:from>
    <xdr:ext cx="313932" cy="259045"/>
    <xdr:sp macro="" textlink="">
      <xdr:nvSpPr>
        <xdr:cNvPr id="735" name="テキスト ボックス 734"/>
        <xdr:cNvSpPr txBox="1"/>
      </xdr:nvSpPr>
      <xdr:spPr>
        <a:xfrm>
          <a:off x="18499333" y="6766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6" name="直線コネクタ 74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7" name="テキスト ボックス 74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8" name="直線コネクタ 74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9" name="テキスト ボックス 74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0" name="直線コネクタ 74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1" name="テキスト ボックス 75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2" name="直線コネクタ 75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3" name="テキスト ボックス 75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7" name="直線コネクタ 756"/>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9" name="直線コネクタ 75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0"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1" name="直線コネクタ 760"/>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78801</xdr:rowOff>
    </xdr:from>
    <xdr:to>
      <xdr:col>32</xdr:col>
      <xdr:colOff>187325</xdr:colOff>
      <xdr:row>58</xdr:row>
      <xdr:rowOff>132614</xdr:rowOff>
    </xdr:to>
    <xdr:cxnSp macro="">
      <xdr:nvCxnSpPr>
        <xdr:cNvPr id="762" name="直線コネクタ 761"/>
        <xdr:cNvCxnSpPr/>
      </xdr:nvCxnSpPr>
      <xdr:spPr>
        <a:xfrm>
          <a:off x="21323300" y="9851451"/>
          <a:ext cx="838200" cy="22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3"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4" name="フローチャート : 判断 763"/>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78801</xdr:rowOff>
    </xdr:from>
    <xdr:to>
      <xdr:col>31</xdr:col>
      <xdr:colOff>34925</xdr:colOff>
      <xdr:row>58</xdr:row>
      <xdr:rowOff>127356</xdr:rowOff>
    </xdr:to>
    <xdr:cxnSp macro="">
      <xdr:nvCxnSpPr>
        <xdr:cNvPr id="765" name="直線コネクタ 764"/>
        <xdr:cNvCxnSpPr/>
      </xdr:nvCxnSpPr>
      <xdr:spPr>
        <a:xfrm flipV="1">
          <a:off x="20434300" y="9851451"/>
          <a:ext cx="889000" cy="22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6" name="フローチャート : 判断 765"/>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896</xdr:rowOff>
    </xdr:from>
    <xdr:ext cx="469744" cy="259045"/>
    <xdr:sp macro="" textlink="">
      <xdr:nvSpPr>
        <xdr:cNvPr id="767" name="テキスト ボックス 766"/>
        <xdr:cNvSpPr txBox="1"/>
      </xdr:nvSpPr>
      <xdr:spPr>
        <a:xfrm>
          <a:off x="21088427" y="994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122784</xdr:rowOff>
    </xdr:from>
    <xdr:to>
      <xdr:col>29</xdr:col>
      <xdr:colOff>517525</xdr:colOff>
      <xdr:row>58</xdr:row>
      <xdr:rowOff>127356</xdr:rowOff>
    </xdr:to>
    <xdr:cxnSp macro="">
      <xdr:nvCxnSpPr>
        <xdr:cNvPr id="768" name="直線コネクタ 767"/>
        <xdr:cNvCxnSpPr/>
      </xdr:nvCxnSpPr>
      <xdr:spPr>
        <a:xfrm>
          <a:off x="19545300" y="10066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69" name="フローチャート : 判断 768"/>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0" name="テキスト ボックス 769"/>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110942</xdr:rowOff>
    </xdr:from>
    <xdr:to>
      <xdr:col>28</xdr:col>
      <xdr:colOff>314325</xdr:colOff>
      <xdr:row>58</xdr:row>
      <xdr:rowOff>122784</xdr:rowOff>
    </xdr:to>
    <xdr:cxnSp macro="">
      <xdr:nvCxnSpPr>
        <xdr:cNvPr id="771" name="直線コネクタ 770"/>
        <xdr:cNvCxnSpPr/>
      </xdr:nvCxnSpPr>
      <xdr:spPr>
        <a:xfrm>
          <a:off x="18656300" y="10055042"/>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2" name="フローチャート : 判断 771"/>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135749</xdr:rowOff>
    </xdr:from>
    <xdr:ext cx="469744" cy="259045"/>
    <xdr:sp macro="" textlink="">
      <xdr:nvSpPr>
        <xdr:cNvPr id="773" name="テキスト ボックス 772"/>
        <xdr:cNvSpPr txBox="1"/>
      </xdr:nvSpPr>
      <xdr:spPr>
        <a:xfrm>
          <a:off x="19310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4" name="フローチャート : 判断 773"/>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5" name="テキスト ボックス 774"/>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81814</xdr:rowOff>
    </xdr:from>
    <xdr:to>
      <xdr:col>32</xdr:col>
      <xdr:colOff>238125</xdr:colOff>
      <xdr:row>59</xdr:row>
      <xdr:rowOff>11964</xdr:rowOff>
    </xdr:to>
    <xdr:sp macro="" textlink="">
      <xdr:nvSpPr>
        <xdr:cNvPr id="781" name="円/楕円 780"/>
        <xdr:cNvSpPr/>
      </xdr:nvSpPr>
      <xdr:spPr>
        <a:xfrm>
          <a:off x="22110700" y="100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168191</xdr:rowOff>
    </xdr:from>
    <xdr:ext cx="378565" cy="259045"/>
    <xdr:sp macro="" textlink="">
      <xdr:nvSpPr>
        <xdr:cNvPr id="782" name="貸付金該当値テキスト"/>
        <xdr:cNvSpPr txBox="1"/>
      </xdr:nvSpPr>
      <xdr:spPr>
        <a:xfrm>
          <a:off x="22212300" y="994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28001</xdr:rowOff>
    </xdr:from>
    <xdr:to>
      <xdr:col>31</xdr:col>
      <xdr:colOff>85725</xdr:colOff>
      <xdr:row>57</xdr:row>
      <xdr:rowOff>129601</xdr:rowOff>
    </xdr:to>
    <xdr:sp macro="" textlink="">
      <xdr:nvSpPr>
        <xdr:cNvPr id="783" name="円/楕円 782"/>
        <xdr:cNvSpPr/>
      </xdr:nvSpPr>
      <xdr:spPr>
        <a:xfrm>
          <a:off x="21272500" y="98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146128</xdr:rowOff>
    </xdr:from>
    <xdr:ext cx="469744" cy="259045"/>
    <xdr:sp macro="" textlink="">
      <xdr:nvSpPr>
        <xdr:cNvPr id="784" name="テキスト ボックス 783"/>
        <xdr:cNvSpPr txBox="1"/>
      </xdr:nvSpPr>
      <xdr:spPr>
        <a:xfrm>
          <a:off x="21088427" y="957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76556</xdr:rowOff>
    </xdr:from>
    <xdr:to>
      <xdr:col>29</xdr:col>
      <xdr:colOff>568325</xdr:colOff>
      <xdr:row>59</xdr:row>
      <xdr:rowOff>6706</xdr:rowOff>
    </xdr:to>
    <xdr:sp macro="" textlink="">
      <xdr:nvSpPr>
        <xdr:cNvPr id="785" name="円/楕円 784"/>
        <xdr:cNvSpPr/>
      </xdr:nvSpPr>
      <xdr:spPr>
        <a:xfrm>
          <a:off x="203835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169283</xdr:rowOff>
    </xdr:from>
    <xdr:ext cx="378565" cy="259045"/>
    <xdr:sp macro="" textlink="">
      <xdr:nvSpPr>
        <xdr:cNvPr id="786" name="テキスト ボックス 785"/>
        <xdr:cNvSpPr txBox="1"/>
      </xdr:nvSpPr>
      <xdr:spPr>
        <a:xfrm>
          <a:off x="20245017" y="1011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71984</xdr:rowOff>
    </xdr:from>
    <xdr:to>
      <xdr:col>28</xdr:col>
      <xdr:colOff>365125</xdr:colOff>
      <xdr:row>59</xdr:row>
      <xdr:rowOff>2134</xdr:rowOff>
    </xdr:to>
    <xdr:sp macro="" textlink="">
      <xdr:nvSpPr>
        <xdr:cNvPr id="787" name="円/楕円 786"/>
        <xdr:cNvSpPr/>
      </xdr:nvSpPr>
      <xdr:spPr>
        <a:xfrm>
          <a:off x="19494500" y="10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164711</xdr:rowOff>
    </xdr:from>
    <xdr:ext cx="378565" cy="259045"/>
    <xdr:sp macro="" textlink="">
      <xdr:nvSpPr>
        <xdr:cNvPr id="788" name="テキスト ボックス 787"/>
        <xdr:cNvSpPr txBox="1"/>
      </xdr:nvSpPr>
      <xdr:spPr>
        <a:xfrm>
          <a:off x="19356017" y="1010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60142</xdr:rowOff>
    </xdr:from>
    <xdr:to>
      <xdr:col>27</xdr:col>
      <xdr:colOff>161925</xdr:colOff>
      <xdr:row>58</xdr:row>
      <xdr:rowOff>161742</xdr:rowOff>
    </xdr:to>
    <xdr:sp macro="" textlink="">
      <xdr:nvSpPr>
        <xdr:cNvPr id="789" name="円/楕円 788"/>
        <xdr:cNvSpPr/>
      </xdr:nvSpPr>
      <xdr:spPr>
        <a:xfrm>
          <a:off x="18605500" y="100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152869</xdr:rowOff>
    </xdr:from>
    <xdr:ext cx="378565" cy="259045"/>
    <xdr:sp macro="" textlink="">
      <xdr:nvSpPr>
        <xdr:cNvPr id="790" name="テキスト ボックス 789"/>
        <xdr:cNvSpPr txBox="1"/>
      </xdr:nvSpPr>
      <xdr:spPr>
        <a:xfrm>
          <a:off x="18467017" y="1009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1" name="テキスト ボックス 80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3" name="テキスト ボックス 80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5" name="テキスト ボックス 80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7" name="テキスト ボックス 80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09" name="テキスト ボックス 80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1" name="テキスト ボックス 81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3" name="テキスト ボックス 81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7" name="直線コネクタ 816"/>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18"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19" name="直線コネクタ 818"/>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0"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1" name="直線コネクタ 820"/>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132662</xdr:rowOff>
    </xdr:from>
    <xdr:to>
      <xdr:col>32</xdr:col>
      <xdr:colOff>187325</xdr:colOff>
      <xdr:row>75</xdr:row>
      <xdr:rowOff>8467</xdr:rowOff>
    </xdr:to>
    <xdr:cxnSp macro="">
      <xdr:nvCxnSpPr>
        <xdr:cNvPr id="822" name="直線コネクタ 821"/>
        <xdr:cNvCxnSpPr/>
      </xdr:nvCxnSpPr>
      <xdr:spPr>
        <a:xfrm flipV="1">
          <a:off x="21323300" y="12819962"/>
          <a:ext cx="8382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12316</xdr:rowOff>
    </xdr:from>
    <xdr:ext cx="534377" cy="259045"/>
    <xdr:sp macro="" textlink="">
      <xdr:nvSpPr>
        <xdr:cNvPr id="823" name="繰出金平均値テキスト"/>
        <xdr:cNvSpPr txBox="1"/>
      </xdr:nvSpPr>
      <xdr:spPr>
        <a:xfrm>
          <a:off x="22212300" y="13042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4" name="フローチャート : 判断 823"/>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165009</xdr:rowOff>
    </xdr:from>
    <xdr:to>
      <xdr:col>31</xdr:col>
      <xdr:colOff>34925</xdr:colOff>
      <xdr:row>75</xdr:row>
      <xdr:rowOff>8467</xdr:rowOff>
    </xdr:to>
    <xdr:cxnSp macro="">
      <xdr:nvCxnSpPr>
        <xdr:cNvPr id="825" name="直線コネクタ 824"/>
        <xdr:cNvCxnSpPr/>
      </xdr:nvCxnSpPr>
      <xdr:spPr>
        <a:xfrm>
          <a:off x="20434300" y="12852309"/>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6" name="フローチャート : 判断 825"/>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160204</xdr:rowOff>
    </xdr:from>
    <xdr:ext cx="534377" cy="259045"/>
    <xdr:sp macro="" textlink="">
      <xdr:nvSpPr>
        <xdr:cNvPr id="827" name="テキスト ボックス 826"/>
        <xdr:cNvSpPr txBox="1"/>
      </xdr:nvSpPr>
      <xdr:spPr>
        <a:xfrm>
          <a:off x="21056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164977</xdr:rowOff>
    </xdr:from>
    <xdr:to>
      <xdr:col>29</xdr:col>
      <xdr:colOff>517525</xdr:colOff>
      <xdr:row>74</xdr:row>
      <xdr:rowOff>165009</xdr:rowOff>
    </xdr:to>
    <xdr:cxnSp macro="">
      <xdr:nvCxnSpPr>
        <xdr:cNvPr id="828" name="直線コネクタ 827"/>
        <xdr:cNvCxnSpPr/>
      </xdr:nvCxnSpPr>
      <xdr:spPr>
        <a:xfrm>
          <a:off x="19545300" y="1285227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29" name="フローチャート : 判断 828"/>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29836</xdr:rowOff>
    </xdr:from>
    <xdr:ext cx="534377" cy="259045"/>
    <xdr:sp macro="" textlink="">
      <xdr:nvSpPr>
        <xdr:cNvPr id="830" name="テキスト ボックス 829"/>
        <xdr:cNvSpPr txBox="1"/>
      </xdr:nvSpPr>
      <xdr:spPr>
        <a:xfrm>
          <a:off x="20167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110619</xdr:rowOff>
    </xdr:from>
    <xdr:to>
      <xdr:col>28</xdr:col>
      <xdr:colOff>314325</xdr:colOff>
      <xdr:row>74</xdr:row>
      <xdr:rowOff>164977</xdr:rowOff>
    </xdr:to>
    <xdr:cxnSp macro="">
      <xdr:nvCxnSpPr>
        <xdr:cNvPr id="831" name="直線コネクタ 830"/>
        <xdr:cNvCxnSpPr/>
      </xdr:nvCxnSpPr>
      <xdr:spPr>
        <a:xfrm>
          <a:off x="18656300" y="12797919"/>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2" name="フローチャート : 判断 831"/>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59554</xdr:rowOff>
    </xdr:from>
    <xdr:ext cx="534377" cy="259045"/>
    <xdr:sp macro="" textlink="">
      <xdr:nvSpPr>
        <xdr:cNvPr id="833" name="テキスト ボックス 832"/>
        <xdr:cNvSpPr txBox="1"/>
      </xdr:nvSpPr>
      <xdr:spPr>
        <a:xfrm>
          <a:off x="19278111" y="132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4" name="フローチャート : 判断 833"/>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72062</xdr:rowOff>
    </xdr:from>
    <xdr:ext cx="534377" cy="259045"/>
    <xdr:sp macro="" textlink="">
      <xdr:nvSpPr>
        <xdr:cNvPr id="835" name="テキスト ボックス 834"/>
        <xdr:cNvSpPr txBox="1"/>
      </xdr:nvSpPr>
      <xdr:spPr>
        <a:xfrm>
          <a:off x="18389111" y="1327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81862</xdr:rowOff>
    </xdr:from>
    <xdr:to>
      <xdr:col>32</xdr:col>
      <xdr:colOff>238125</xdr:colOff>
      <xdr:row>75</xdr:row>
      <xdr:rowOff>12012</xdr:rowOff>
    </xdr:to>
    <xdr:sp macro="" textlink="">
      <xdr:nvSpPr>
        <xdr:cNvPr id="841" name="円/楕円 840"/>
        <xdr:cNvSpPr/>
      </xdr:nvSpPr>
      <xdr:spPr>
        <a:xfrm>
          <a:off x="22110700" y="127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104739</xdr:rowOff>
    </xdr:from>
    <xdr:ext cx="534377" cy="259045"/>
    <xdr:sp macro="" textlink="">
      <xdr:nvSpPr>
        <xdr:cNvPr id="842" name="繰出金該当値テキスト"/>
        <xdr:cNvSpPr txBox="1"/>
      </xdr:nvSpPr>
      <xdr:spPr>
        <a:xfrm>
          <a:off x="22212300" y="126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90,431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129117</xdr:rowOff>
    </xdr:from>
    <xdr:to>
      <xdr:col>31</xdr:col>
      <xdr:colOff>85725</xdr:colOff>
      <xdr:row>75</xdr:row>
      <xdr:rowOff>59267</xdr:rowOff>
    </xdr:to>
    <xdr:sp macro="" textlink="">
      <xdr:nvSpPr>
        <xdr:cNvPr id="843" name="円/楕円 842"/>
        <xdr:cNvSpPr/>
      </xdr:nvSpPr>
      <xdr:spPr>
        <a:xfrm>
          <a:off x="21272500" y="128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75794</xdr:rowOff>
    </xdr:from>
    <xdr:ext cx="534377" cy="259045"/>
    <xdr:sp macro="" textlink="">
      <xdr:nvSpPr>
        <xdr:cNvPr id="844" name="テキスト ボックス 843"/>
        <xdr:cNvSpPr txBox="1"/>
      </xdr:nvSpPr>
      <xdr:spPr>
        <a:xfrm>
          <a:off x="21056111" y="1259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114209</xdr:rowOff>
    </xdr:from>
    <xdr:to>
      <xdr:col>29</xdr:col>
      <xdr:colOff>568325</xdr:colOff>
      <xdr:row>75</xdr:row>
      <xdr:rowOff>44359</xdr:rowOff>
    </xdr:to>
    <xdr:sp macro="" textlink="">
      <xdr:nvSpPr>
        <xdr:cNvPr id="845" name="円/楕円 844"/>
        <xdr:cNvSpPr/>
      </xdr:nvSpPr>
      <xdr:spPr>
        <a:xfrm>
          <a:off x="20383500" y="1280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60886</xdr:rowOff>
    </xdr:from>
    <xdr:ext cx="534377" cy="259045"/>
    <xdr:sp macro="" textlink="">
      <xdr:nvSpPr>
        <xdr:cNvPr id="846" name="テキスト ボックス 845"/>
        <xdr:cNvSpPr txBox="1"/>
      </xdr:nvSpPr>
      <xdr:spPr>
        <a:xfrm>
          <a:off x="20167111" y="1257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88,450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114177</xdr:rowOff>
    </xdr:from>
    <xdr:to>
      <xdr:col>28</xdr:col>
      <xdr:colOff>365125</xdr:colOff>
      <xdr:row>75</xdr:row>
      <xdr:rowOff>44327</xdr:rowOff>
    </xdr:to>
    <xdr:sp macro="" textlink="">
      <xdr:nvSpPr>
        <xdr:cNvPr id="847" name="円/楕円 846"/>
        <xdr:cNvSpPr/>
      </xdr:nvSpPr>
      <xdr:spPr>
        <a:xfrm>
          <a:off x="19494500" y="1280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60854</xdr:rowOff>
    </xdr:from>
    <xdr:ext cx="534377" cy="259045"/>
    <xdr:sp macro="" textlink="">
      <xdr:nvSpPr>
        <xdr:cNvPr id="848" name="テキスト ボックス 847"/>
        <xdr:cNvSpPr txBox="1"/>
      </xdr:nvSpPr>
      <xdr:spPr>
        <a:xfrm>
          <a:off x="19278111" y="125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88,452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59819</xdr:rowOff>
    </xdr:from>
    <xdr:to>
      <xdr:col>27</xdr:col>
      <xdr:colOff>161925</xdr:colOff>
      <xdr:row>74</xdr:row>
      <xdr:rowOff>161419</xdr:rowOff>
    </xdr:to>
    <xdr:sp macro="" textlink="">
      <xdr:nvSpPr>
        <xdr:cNvPr id="849" name="円/楕円 848"/>
        <xdr:cNvSpPr/>
      </xdr:nvSpPr>
      <xdr:spPr>
        <a:xfrm>
          <a:off x="18605500" y="1274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6496</xdr:rowOff>
    </xdr:from>
    <xdr:ext cx="534377" cy="259045"/>
    <xdr:sp macro="" textlink="">
      <xdr:nvSpPr>
        <xdr:cNvPr id="850" name="テキスト ボックス 849"/>
        <xdr:cNvSpPr txBox="1"/>
      </xdr:nvSpPr>
      <xdr:spPr>
        <a:xfrm>
          <a:off x="18389111" y="12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住民一人あたり決算額は全国平均・県平均・類似団体平均のいずれをも上回っているが、本町が中山間・過疎地域で人口密度が全国水準よりかなり低く、住民一人あたりの職員数が多いこと、また、保育所数が多く（全て直営）、民生部門の職員数が類似団体と比較して多いことが要因として考えられる。今後も、定員適正化計画に基づく職員数の適正化等を行い、人件費の抑制を図る。　○物件費の住民一人あたり決算額についても</a:t>
          </a:r>
          <a:r>
            <a:rPr kumimoji="1" lang="ja-JP" altLang="ja-JP" sz="1300">
              <a:solidFill>
                <a:schemeClr val="dk1"/>
              </a:solidFill>
              <a:effectLst/>
              <a:latin typeface="+mn-lt"/>
              <a:ea typeface="+mn-ea"/>
              <a:cs typeface="+mn-cs"/>
            </a:rPr>
            <a:t>全国平均・県平均・類似団体平均のいずれをも上回っているが、</a:t>
          </a:r>
          <a:r>
            <a:rPr kumimoji="1" lang="ja-JP" altLang="en-US" sz="1300">
              <a:solidFill>
                <a:schemeClr val="dk1"/>
              </a:solidFill>
              <a:effectLst/>
              <a:latin typeface="+mn-lt"/>
              <a:ea typeface="+mn-ea"/>
              <a:cs typeface="+mn-cs"/>
            </a:rPr>
            <a:t>これは職員数の抑制に伴う臨時職員の増加により賃金総額が高い水準にあることが主な要因となっており、保育所数の多さがここにも大きな影響を与えている。　</a:t>
          </a:r>
          <a:r>
            <a:rPr kumimoji="1" lang="ja-JP" altLang="en-US" sz="1300">
              <a:solidFill>
                <a:schemeClr val="dk1"/>
              </a:solidFill>
              <a:effectLst/>
              <a:latin typeface="+mn-ea"/>
              <a:ea typeface="+mn-ea"/>
              <a:cs typeface="+mn-cs"/>
            </a:rPr>
            <a:t>○普通建設事業費については、適正</a:t>
          </a:r>
          <a:r>
            <a:rPr kumimoji="1" lang="ja-JP" altLang="en-US" sz="1300">
              <a:solidFill>
                <a:schemeClr val="dk1"/>
              </a:solidFill>
              <a:effectLst/>
              <a:latin typeface="+mn-lt"/>
              <a:ea typeface="+mn-ea"/>
              <a:cs typeface="+mn-cs"/>
            </a:rPr>
            <a:t>かつ計画的な建設事業の実施により、合併後の施設統廃合関連の事業費が多い平成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年度を除けば、低い水準に抑制することができている。　○公債費の住民一人あたり決算額が全国平均・県平均を上回っているのは、人口密度の低さも要因として挙げられるが、財政力の低い本町が合併後の施設統廃合や新しいまちづくりに係る建設事業を着実に行うためには、その財源として地方債を活用せざるを得ないことが大きな要因である。類似団体と比しては低い水準にあり、今後も建設事業の実施に当たっては適正かつ計画的な実施に努めるとともに、地方財源措置の高い地方債充当を行い、実質将来負担の抑制に努める。　○繰出金については他団体平均のいずれをも上回っているが、本町は人口密度が低く、特に下水道事業の経営において収益性が低い地域であるため、公営企業会計への多額の繰出金支出が影響していると考えられる。今後は、下水道長寿命化事業の計画的な実施とともに、農業集落排水を含めた下水道事業全体の施設統廃合による維持補修費の抑制を通じて、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17,911
17,857
206.71
11,043,153
10,457,567
538,713
7,112,181
12,056,734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83312</xdr:rowOff>
    </xdr:from>
    <xdr:to>
      <xdr:col>6</xdr:col>
      <xdr:colOff>511175</xdr:colOff>
      <xdr:row>34</xdr:row>
      <xdr:rowOff>161417</xdr:rowOff>
    </xdr:to>
    <xdr:cxnSp macro="">
      <xdr:nvCxnSpPr>
        <xdr:cNvPr id="61" name="直線コネクタ 60"/>
        <xdr:cNvCxnSpPr/>
      </xdr:nvCxnSpPr>
      <xdr:spPr>
        <a:xfrm flipV="1">
          <a:off x="3797300" y="5912612"/>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23766</xdr:rowOff>
    </xdr:from>
    <xdr:ext cx="469744" cy="259045"/>
    <xdr:sp macro="" textlink="">
      <xdr:nvSpPr>
        <xdr:cNvPr id="62" name="議会費平均値テキスト"/>
        <xdr:cNvSpPr txBox="1"/>
      </xdr:nvSpPr>
      <xdr:spPr>
        <a:xfrm>
          <a:off x="4686300" y="5681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161417</xdr:rowOff>
    </xdr:from>
    <xdr:to>
      <xdr:col>5</xdr:col>
      <xdr:colOff>358775</xdr:colOff>
      <xdr:row>35</xdr:row>
      <xdr:rowOff>50165</xdr:rowOff>
    </xdr:to>
    <xdr:cxnSp macro="">
      <xdr:nvCxnSpPr>
        <xdr:cNvPr id="64" name="直線コネクタ 63"/>
        <xdr:cNvCxnSpPr/>
      </xdr:nvCxnSpPr>
      <xdr:spPr>
        <a:xfrm flipV="1">
          <a:off x="2908300" y="5990717"/>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9669</xdr:rowOff>
    </xdr:from>
    <xdr:ext cx="469744" cy="259045"/>
    <xdr:sp macro="" textlink="">
      <xdr:nvSpPr>
        <xdr:cNvPr id="66" name="テキスト ボックス 65"/>
        <xdr:cNvSpPr txBox="1"/>
      </xdr:nvSpPr>
      <xdr:spPr>
        <a:xfrm>
          <a:off x="3562427"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50165</xdr:rowOff>
    </xdr:from>
    <xdr:to>
      <xdr:col>4</xdr:col>
      <xdr:colOff>155575</xdr:colOff>
      <xdr:row>35</xdr:row>
      <xdr:rowOff>53975</xdr:rowOff>
    </xdr:to>
    <xdr:cxnSp macro="">
      <xdr:nvCxnSpPr>
        <xdr:cNvPr id="67" name="直線コネクタ 66"/>
        <xdr:cNvCxnSpPr/>
      </xdr:nvCxnSpPr>
      <xdr:spPr>
        <a:xfrm flipV="1">
          <a:off x="2019300" y="60509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55008</xdr:rowOff>
    </xdr:from>
    <xdr:ext cx="469744" cy="259045"/>
    <xdr:sp macro="" textlink="">
      <xdr:nvSpPr>
        <xdr:cNvPr id="69" name="テキスト ボックス 68"/>
        <xdr:cNvSpPr txBox="1"/>
      </xdr:nvSpPr>
      <xdr:spPr>
        <a:xfrm>
          <a:off x="2673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91313</xdr:rowOff>
    </xdr:from>
    <xdr:to>
      <xdr:col>2</xdr:col>
      <xdr:colOff>638175</xdr:colOff>
      <xdr:row>35</xdr:row>
      <xdr:rowOff>53975</xdr:rowOff>
    </xdr:to>
    <xdr:cxnSp macro="">
      <xdr:nvCxnSpPr>
        <xdr:cNvPr id="70" name="直線コネクタ 69"/>
        <xdr:cNvCxnSpPr/>
      </xdr:nvCxnSpPr>
      <xdr:spPr>
        <a:xfrm>
          <a:off x="1130300" y="5749163"/>
          <a:ext cx="889000" cy="30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137685</xdr:rowOff>
    </xdr:from>
    <xdr:ext cx="469744" cy="259045"/>
    <xdr:sp macro="" textlink="">
      <xdr:nvSpPr>
        <xdr:cNvPr id="72" name="テキスト ボックス 71"/>
        <xdr:cNvSpPr txBox="1"/>
      </xdr:nvSpPr>
      <xdr:spPr>
        <a:xfrm>
          <a:off x="1784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143019</xdr:rowOff>
    </xdr:from>
    <xdr:ext cx="469744" cy="259045"/>
    <xdr:sp macro="" textlink="">
      <xdr:nvSpPr>
        <xdr:cNvPr id="74" name="テキスト ボックス 73"/>
        <xdr:cNvSpPr txBox="1"/>
      </xdr:nvSpPr>
      <xdr:spPr>
        <a:xfrm>
          <a:off x="895427"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32512</xdr:rowOff>
    </xdr:from>
    <xdr:to>
      <xdr:col>6</xdr:col>
      <xdr:colOff>561975</xdr:colOff>
      <xdr:row>34</xdr:row>
      <xdr:rowOff>134112</xdr:rowOff>
    </xdr:to>
    <xdr:sp macro="" textlink="">
      <xdr:nvSpPr>
        <xdr:cNvPr id="80" name="円/楕円 79"/>
        <xdr:cNvSpPr/>
      </xdr:nvSpPr>
      <xdr:spPr>
        <a:xfrm>
          <a:off x="45847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10939</xdr:rowOff>
    </xdr:from>
    <xdr:ext cx="469744" cy="259045"/>
    <xdr:sp macro="" textlink="">
      <xdr:nvSpPr>
        <xdr:cNvPr id="81" name="議会費該当値テキスト"/>
        <xdr:cNvSpPr txBox="1"/>
      </xdr:nvSpPr>
      <xdr:spPr>
        <a:xfrm>
          <a:off x="4686300" y="584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110617</xdr:rowOff>
    </xdr:from>
    <xdr:to>
      <xdr:col>5</xdr:col>
      <xdr:colOff>409575</xdr:colOff>
      <xdr:row>35</xdr:row>
      <xdr:rowOff>40767</xdr:rowOff>
    </xdr:to>
    <xdr:sp macro="" textlink="">
      <xdr:nvSpPr>
        <xdr:cNvPr id="82" name="円/楕円 81"/>
        <xdr:cNvSpPr/>
      </xdr:nvSpPr>
      <xdr:spPr>
        <a:xfrm>
          <a:off x="37465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31894</xdr:rowOff>
    </xdr:from>
    <xdr:ext cx="469744" cy="259045"/>
    <xdr:sp macro="" textlink="">
      <xdr:nvSpPr>
        <xdr:cNvPr id="83" name="テキスト ボックス 82"/>
        <xdr:cNvSpPr txBox="1"/>
      </xdr:nvSpPr>
      <xdr:spPr>
        <a:xfrm>
          <a:off x="3562427"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170815</xdr:rowOff>
    </xdr:from>
    <xdr:to>
      <xdr:col>4</xdr:col>
      <xdr:colOff>206375</xdr:colOff>
      <xdr:row>35</xdr:row>
      <xdr:rowOff>100965</xdr:rowOff>
    </xdr:to>
    <xdr:sp macro="" textlink="">
      <xdr:nvSpPr>
        <xdr:cNvPr id="84" name="円/楕円 83"/>
        <xdr:cNvSpPr/>
      </xdr:nvSpPr>
      <xdr:spPr>
        <a:xfrm>
          <a:off x="2857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92092</xdr:rowOff>
    </xdr:from>
    <xdr:ext cx="469744" cy="259045"/>
    <xdr:sp macro="" textlink="">
      <xdr:nvSpPr>
        <xdr:cNvPr id="85" name="テキスト ボックス 84"/>
        <xdr:cNvSpPr txBox="1"/>
      </xdr:nvSpPr>
      <xdr:spPr>
        <a:xfrm>
          <a:off x="2673427" y="609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3175</xdr:rowOff>
    </xdr:from>
    <xdr:to>
      <xdr:col>3</xdr:col>
      <xdr:colOff>3175</xdr:colOff>
      <xdr:row>35</xdr:row>
      <xdr:rowOff>104775</xdr:rowOff>
    </xdr:to>
    <xdr:sp macro="" textlink="">
      <xdr:nvSpPr>
        <xdr:cNvPr id="86" name="円/楕円 85"/>
        <xdr:cNvSpPr/>
      </xdr:nvSpPr>
      <xdr:spPr>
        <a:xfrm>
          <a:off x="1968500" y="60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95902</xdr:rowOff>
    </xdr:from>
    <xdr:ext cx="469744" cy="259045"/>
    <xdr:sp macro="" textlink="">
      <xdr:nvSpPr>
        <xdr:cNvPr id="87" name="テキスト ボックス 86"/>
        <xdr:cNvSpPr txBox="1"/>
      </xdr:nvSpPr>
      <xdr:spPr>
        <a:xfrm>
          <a:off x="1784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40513</xdr:rowOff>
    </xdr:from>
    <xdr:to>
      <xdr:col>1</xdr:col>
      <xdr:colOff>485775</xdr:colOff>
      <xdr:row>33</xdr:row>
      <xdr:rowOff>142113</xdr:rowOff>
    </xdr:to>
    <xdr:sp macro="" textlink="">
      <xdr:nvSpPr>
        <xdr:cNvPr id="88" name="円/楕円 87"/>
        <xdr:cNvSpPr/>
      </xdr:nvSpPr>
      <xdr:spPr>
        <a:xfrm>
          <a:off x="1079500" y="56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133240</xdr:rowOff>
    </xdr:from>
    <xdr:ext cx="469744" cy="259045"/>
    <xdr:sp macro="" textlink="">
      <xdr:nvSpPr>
        <xdr:cNvPr id="89" name="テキスト ボックス 88"/>
        <xdr:cNvSpPr txBox="1"/>
      </xdr:nvSpPr>
      <xdr:spPr>
        <a:xfrm>
          <a:off x="895427" y="579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22091</xdr:rowOff>
    </xdr:from>
    <xdr:to>
      <xdr:col>6</xdr:col>
      <xdr:colOff>511175</xdr:colOff>
      <xdr:row>56</xdr:row>
      <xdr:rowOff>145066</xdr:rowOff>
    </xdr:to>
    <xdr:cxnSp macro="">
      <xdr:nvCxnSpPr>
        <xdr:cNvPr id="121" name="直線コネクタ 120"/>
        <xdr:cNvCxnSpPr/>
      </xdr:nvCxnSpPr>
      <xdr:spPr>
        <a:xfrm>
          <a:off x="3797300" y="9451841"/>
          <a:ext cx="838200" cy="29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99498</xdr:rowOff>
    </xdr:from>
    <xdr:ext cx="599010" cy="259045"/>
    <xdr:sp macro="" textlink="">
      <xdr:nvSpPr>
        <xdr:cNvPr id="122" name="総務費平均値テキスト"/>
        <xdr:cNvSpPr txBox="1"/>
      </xdr:nvSpPr>
      <xdr:spPr>
        <a:xfrm>
          <a:off x="4686300" y="9529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22091</xdr:rowOff>
    </xdr:from>
    <xdr:to>
      <xdr:col>5</xdr:col>
      <xdr:colOff>358775</xdr:colOff>
      <xdr:row>56</xdr:row>
      <xdr:rowOff>118832</xdr:rowOff>
    </xdr:to>
    <xdr:cxnSp macro="">
      <xdr:nvCxnSpPr>
        <xdr:cNvPr id="124" name="直線コネクタ 123"/>
        <xdr:cNvCxnSpPr/>
      </xdr:nvCxnSpPr>
      <xdr:spPr>
        <a:xfrm flipV="1">
          <a:off x="2908300" y="9451841"/>
          <a:ext cx="889000" cy="26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58499</xdr:rowOff>
    </xdr:from>
    <xdr:ext cx="534377" cy="259045"/>
    <xdr:sp macro="" textlink="">
      <xdr:nvSpPr>
        <xdr:cNvPr id="126" name="テキスト ボックス 125"/>
        <xdr:cNvSpPr txBox="1"/>
      </xdr:nvSpPr>
      <xdr:spPr>
        <a:xfrm>
          <a:off x="3530111" y="983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118832</xdr:rowOff>
    </xdr:from>
    <xdr:to>
      <xdr:col>4</xdr:col>
      <xdr:colOff>155575</xdr:colOff>
      <xdr:row>56</xdr:row>
      <xdr:rowOff>148213</xdr:rowOff>
    </xdr:to>
    <xdr:cxnSp macro="">
      <xdr:nvCxnSpPr>
        <xdr:cNvPr id="127" name="直線コネクタ 126"/>
        <xdr:cNvCxnSpPr/>
      </xdr:nvCxnSpPr>
      <xdr:spPr>
        <a:xfrm flipV="1">
          <a:off x="2019300" y="9720032"/>
          <a:ext cx="889000" cy="2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151521</xdr:rowOff>
    </xdr:from>
    <xdr:ext cx="599010" cy="259045"/>
    <xdr:sp macro="" textlink="">
      <xdr:nvSpPr>
        <xdr:cNvPr id="129" name="テキスト ボックス 128"/>
        <xdr:cNvSpPr txBox="1"/>
      </xdr:nvSpPr>
      <xdr:spPr>
        <a:xfrm>
          <a:off x="2608794" y="94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148213</xdr:rowOff>
    </xdr:from>
    <xdr:to>
      <xdr:col>2</xdr:col>
      <xdr:colOff>638175</xdr:colOff>
      <xdr:row>57</xdr:row>
      <xdr:rowOff>47966</xdr:rowOff>
    </xdr:to>
    <xdr:cxnSp macro="">
      <xdr:nvCxnSpPr>
        <xdr:cNvPr id="130" name="直線コネクタ 129"/>
        <xdr:cNvCxnSpPr/>
      </xdr:nvCxnSpPr>
      <xdr:spPr>
        <a:xfrm flipV="1">
          <a:off x="1130300" y="9749413"/>
          <a:ext cx="889000" cy="7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76591</xdr:rowOff>
    </xdr:from>
    <xdr:ext cx="534377" cy="259045"/>
    <xdr:sp macro="" textlink="">
      <xdr:nvSpPr>
        <xdr:cNvPr id="132" name="テキスト ボックス 131"/>
        <xdr:cNvSpPr txBox="1"/>
      </xdr:nvSpPr>
      <xdr:spPr>
        <a:xfrm>
          <a:off x="1752111" y="98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89146</xdr:rowOff>
    </xdr:from>
    <xdr:ext cx="599010" cy="259045"/>
    <xdr:sp macro="" textlink="">
      <xdr:nvSpPr>
        <xdr:cNvPr id="134" name="テキスト ボックス 133"/>
        <xdr:cNvSpPr txBox="1"/>
      </xdr:nvSpPr>
      <xdr:spPr>
        <a:xfrm>
          <a:off x="830794" y="93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94266</xdr:rowOff>
    </xdr:from>
    <xdr:to>
      <xdr:col>6</xdr:col>
      <xdr:colOff>561975</xdr:colOff>
      <xdr:row>57</xdr:row>
      <xdr:rowOff>24416</xdr:rowOff>
    </xdr:to>
    <xdr:sp macro="" textlink="">
      <xdr:nvSpPr>
        <xdr:cNvPr id="140" name="円/楕円 139"/>
        <xdr:cNvSpPr/>
      </xdr:nvSpPr>
      <xdr:spPr>
        <a:xfrm>
          <a:off x="4584700" y="96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72693</xdr:rowOff>
    </xdr:from>
    <xdr:ext cx="599010" cy="259045"/>
    <xdr:sp macro="" textlink="">
      <xdr:nvSpPr>
        <xdr:cNvPr id="141" name="総務費該当値テキスト"/>
        <xdr:cNvSpPr txBox="1"/>
      </xdr:nvSpPr>
      <xdr:spPr>
        <a:xfrm>
          <a:off x="4686300" y="967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103,007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142741</xdr:rowOff>
    </xdr:from>
    <xdr:to>
      <xdr:col>5</xdr:col>
      <xdr:colOff>409575</xdr:colOff>
      <xdr:row>55</xdr:row>
      <xdr:rowOff>72891</xdr:rowOff>
    </xdr:to>
    <xdr:sp macro="" textlink="">
      <xdr:nvSpPr>
        <xdr:cNvPr id="142" name="円/楕円 141"/>
        <xdr:cNvSpPr/>
      </xdr:nvSpPr>
      <xdr:spPr>
        <a:xfrm>
          <a:off x="3746500" y="94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89418</xdr:rowOff>
    </xdr:from>
    <xdr:ext cx="599010" cy="259045"/>
    <xdr:sp macro="" textlink="">
      <xdr:nvSpPr>
        <xdr:cNvPr id="143" name="テキスト ボックス 142"/>
        <xdr:cNvSpPr txBox="1"/>
      </xdr:nvSpPr>
      <xdr:spPr>
        <a:xfrm>
          <a:off x="3497794" y="917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68032</xdr:rowOff>
    </xdr:from>
    <xdr:to>
      <xdr:col>4</xdr:col>
      <xdr:colOff>206375</xdr:colOff>
      <xdr:row>56</xdr:row>
      <xdr:rowOff>169632</xdr:rowOff>
    </xdr:to>
    <xdr:sp macro="" textlink="">
      <xdr:nvSpPr>
        <xdr:cNvPr id="144" name="円/楕円 143"/>
        <xdr:cNvSpPr/>
      </xdr:nvSpPr>
      <xdr:spPr>
        <a:xfrm>
          <a:off x="2857500" y="96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160759</xdr:rowOff>
    </xdr:from>
    <xdr:ext cx="599010" cy="259045"/>
    <xdr:sp macro="" textlink="">
      <xdr:nvSpPr>
        <xdr:cNvPr id="145" name="テキスト ボックス 144"/>
        <xdr:cNvSpPr txBox="1"/>
      </xdr:nvSpPr>
      <xdr:spPr>
        <a:xfrm>
          <a:off x="2608794" y="976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97413</xdr:rowOff>
    </xdr:from>
    <xdr:to>
      <xdr:col>3</xdr:col>
      <xdr:colOff>3175</xdr:colOff>
      <xdr:row>57</xdr:row>
      <xdr:rowOff>27563</xdr:rowOff>
    </xdr:to>
    <xdr:sp macro="" textlink="">
      <xdr:nvSpPr>
        <xdr:cNvPr id="146" name="円/楕円 145"/>
        <xdr:cNvSpPr/>
      </xdr:nvSpPr>
      <xdr:spPr>
        <a:xfrm>
          <a:off x="1968500" y="96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44090</xdr:rowOff>
    </xdr:from>
    <xdr:ext cx="599010" cy="259045"/>
    <xdr:sp macro="" textlink="">
      <xdr:nvSpPr>
        <xdr:cNvPr id="147" name="テキスト ボックス 146"/>
        <xdr:cNvSpPr txBox="1"/>
      </xdr:nvSpPr>
      <xdr:spPr>
        <a:xfrm>
          <a:off x="1719794" y="947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168616</xdr:rowOff>
    </xdr:from>
    <xdr:to>
      <xdr:col>1</xdr:col>
      <xdr:colOff>485775</xdr:colOff>
      <xdr:row>57</xdr:row>
      <xdr:rowOff>98766</xdr:rowOff>
    </xdr:to>
    <xdr:sp macro="" textlink="">
      <xdr:nvSpPr>
        <xdr:cNvPr id="148" name="円/楕円 147"/>
        <xdr:cNvSpPr/>
      </xdr:nvSpPr>
      <xdr:spPr>
        <a:xfrm>
          <a:off x="1079500" y="97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89893</xdr:rowOff>
    </xdr:from>
    <xdr:ext cx="534377" cy="259045"/>
    <xdr:sp macro="" textlink="">
      <xdr:nvSpPr>
        <xdr:cNvPr id="149" name="テキスト ボックス 148"/>
        <xdr:cNvSpPr txBox="1"/>
      </xdr:nvSpPr>
      <xdr:spPr>
        <a:xfrm>
          <a:off x="863111" y="986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28622</xdr:rowOff>
    </xdr:from>
    <xdr:to>
      <xdr:col>6</xdr:col>
      <xdr:colOff>511175</xdr:colOff>
      <xdr:row>73</xdr:row>
      <xdr:rowOff>149944</xdr:rowOff>
    </xdr:to>
    <xdr:cxnSp macro="">
      <xdr:nvCxnSpPr>
        <xdr:cNvPr id="181" name="直線コネクタ 180"/>
        <xdr:cNvCxnSpPr/>
      </xdr:nvCxnSpPr>
      <xdr:spPr>
        <a:xfrm>
          <a:off x="3797300" y="12201572"/>
          <a:ext cx="838200" cy="46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106983</xdr:rowOff>
    </xdr:from>
    <xdr:ext cx="599010" cy="259045"/>
    <xdr:sp macro="" textlink="">
      <xdr:nvSpPr>
        <xdr:cNvPr id="182" name="民生費平均値テキスト"/>
        <xdr:cNvSpPr txBox="1"/>
      </xdr:nvSpPr>
      <xdr:spPr>
        <a:xfrm>
          <a:off x="4686300" y="1279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28622</xdr:rowOff>
    </xdr:from>
    <xdr:to>
      <xdr:col>5</xdr:col>
      <xdr:colOff>358775</xdr:colOff>
      <xdr:row>74</xdr:row>
      <xdr:rowOff>93076</xdr:rowOff>
    </xdr:to>
    <xdr:cxnSp macro="">
      <xdr:nvCxnSpPr>
        <xdr:cNvPr id="184" name="直線コネクタ 183"/>
        <xdr:cNvCxnSpPr/>
      </xdr:nvCxnSpPr>
      <xdr:spPr>
        <a:xfrm flipV="1">
          <a:off x="2908300" y="12201572"/>
          <a:ext cx="889000" cy="57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103098</xdr:rowOff>
    </xdr:from>
    <xdr:ext cx="599010" cy="259045"/>
    <xdr:sp macro="" textlink="">
      <xdr:nvSpPr>
        <xdr:cNvPr id="186" name="テキスト ボックス 185"/>
        <xdr:cNvSpPr txBox="1"/>
      </xdr:nvSpPr>
      <xdr:spPr>
        <a:xfrm>
          <a:off x="3497794"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93076</xdr:rowOff>
    </xdr:from>
    <xdr:to>
      <xdr:col>4</xdr:col>
      <xdr:colOff>155575</xdr:colOff>
      <xdr:row>74</xdr:row>
      <xdr:rowOff>97398</xdr:rowOff>
    </xdr:to>
    <xdr:cxnSp macro="">
      <xdr:nvCxnSpPr>
        <xdr:cNvPr id="187" name="直線コネクタ 186"/>
        <xdr:cNvCxnSpPr/>
      </xdr:nvCxnSpPr>
      <xdr:spPr>
        <a:xfrm flipV="1">
          <a:off x="2019300" y="12780376"/>
          <a:ext cx="889000" cy="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14031</xdr:rowOff>
    </xdr:from>
    <xdr:ext cx="599010" cy="259045"/>
    <xdr:sp macro="" textlink="">
      <xdr:nvSpPr>
        <xdr:cNvPr id="189" name="テキスト ボックス 188"/>
        <xdr:cNvSpPr txBox="1"/>
      </xdr:nvSpPr>
      <xdr:spPr>
        <a:xfrm>
          <a:off x="2608794" y="130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97398</xdr:rowOff>
    </xdr:from>
    <xdr:to>
      <xdr:col>2</xdr:col>
      <xdr:colOff>638175</xdr:colOff>
      <xdr:row>76</xdr:row>
      <xdr:rowOff>56359</xdr:rowOff>
    </xdr:to>
    <xdr:cxnSp macro="">
      <xdr:nvCxnSpPr>
        <xdr:cNvPr id="190" name="直線コネクタ 189"/>
        <xdr:cNvCxnSpPr/>
      </xdr:nvCxnSpPr>
      <xdr:spPr>
        <a:xfrm flipV="1">
          <a:off x="1130300" y="12784698"/>
          <a:ext cx="889000" cy="30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105819</xdr:rowOff>
    </xdr:from>
    <xdr:ext cx="599010" cy="259045"/>
    <xdr:sp macro="" textlink="">
      <xdr:nvSpPr>
        <xdr:cNvPr id="192" name="テキスト ボックス 191"/>
        <xdr:cNvSpPr txBox="1"/>
      </xdr:nvSpPr>
      <xdr:spPr>
        <a:xfrm>
          <a:off x="1719794" y="1313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4" name="テキスト ボックス 193"/>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99144</xdr:rowOff>
    </xdr:from>
    <xdr:to>
      <xdr:col>6</xdr:col>
      <xdr:colOff>561975</xdr:colOff>
      <xdr:row>74</xdr:row>
      <xdr:rowOff>29294</xdr:rowOff>
    </xdr:to>
    <xdr:sp macro="" textlink="">
      <xdr:nvSpPr>
        <xdr:cNvPr id="200" name="円/楕円 199"/>
        <xdr:cNvSpPr/>
      </xdr:nvSpPr>
      <xdr:spPr>
        <a:xfrm>
          <a:off x="4584700" y="1261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122021</xdr:rowOff>
    </xdr:from>
    <xdr:ext cx="599010" cy="259045"/>
    <xdr:sp macro="" textlink="">
      <xdr:nvSpPr>
        <xdr:cNvPr id="201" name="民生費該当値テキスト"/>
        <xdr:cNvSpPr txBox="1"/>
      </xdr:nvSpPr>
      <xdr:spPr>
        <a:xfrm>
          <a:off x="4686300" y="124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179,809</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149272</xdr:rowOff>
    </xdr:from>
    <xdr:to>
      <xdr:col>5</xdr:col>
      <xdr:colOff>409575</xdr:colOff>
      <xdr:row>71</xdr:row>
      <xdr:rowOff>79422</xdr:rowOff>
    </xdr:to>
    <xdr:sp macro="" textlink="">
      <xdr:nvSpPr>
        <xdr:cNvPr id="202" name="円/楕円 201"/>
        <xdr:cNvSpPr/>
      </xdr:nvSpPr>
      <xdr:spPr>
        <a:xfrm>
          <a:off x="3746500" y="121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95949</xdr:rowOff>
    </xdr:from>
    <xdr:ext cx="599010" cy="259045"/>
    <xdr:sp macro="" textlink="">
      <xdr:nvSpPr>
        <xdr:cNvPr id="203" name="テキスト ボックス 202"/>
        <xdr:cNvSpPr txBox="1"/>
      </xdr:nvSpPr>
      <xdr:spPr>
        <a:xfrm>
          <a:off x="3497794" y="1192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222,454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42276</xdr:rowOff>
    </xdr:from>
    <xdr:to>
      <xdr:col>4</xdr:col>
      <xdr:colOff>206375</xdr:colOff>
      <xdr:row>74</xdr:row>
      <xdr:rowOff>143876</xdr:rowOff>
    </xdr:to>
    <xdr:sp macro="" textlink="">
      <xdr:nvSpPr>
        <xdr:cNvPr id="204" name="円/楕円 203"/>
        <xdr:cNvSpPr/>
      </xdr:nvSpPr>
      <xdr:spPr>
        <a:xfrm>
          <a:off x="2857500" y="127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160403</xdr:rowOff>
    </xdr:from>
    <xdr:ext cx="599010" cy="259045"/>
    <xdr:sp macro="" textlink="">
      <xdr:nvSpPr>
        <xdr:cNvPr id="205" name="テキスト ボックス 204"/>
        <xdr:cNvSpPr txBox="1"/>
      </xdr:nvSpPr>
      <xdr:spPr>
        <a:xfrm>
          <a:off x="2608794" y="1250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169,283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46598</xdr:rowOff>
    </xdr:from>
    <xdr:to>
      <xdr:col>3</xdr:col>
      <xdr:colOff>3175</xdr:colOff>
      <xdr:row>74</xdr:row>
      <xdr:rowOff>148198</xdr:rowOff>
    </xdr:to>
    <xdr:sp macro="" textlink="">
      <xdr:nvSpPr>
        <xdr:cNvPr id="206" name="円/楕円 205"/>
        <xdr:cNvSpPr/>
      </xdr:nvSpPr>
      <xdr:spPr>
        <a:xfrm>
          <a:off x="1968500" y="1273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164725</xdr:rowOff>
    </xdr:from>
    <xdr:ext cx="599010" cy="259045"/>
    <xdr:sp macro="" textlink="">
      <xdr:nvSpPr>
        <xdr:cNvPr id="207" name="テキスト ボックス 206"/>
        <xdr:cNvSpPr txBox="1"/>
      </xdr:nvSpPr>
      <xdr:spPr>
        <a:xfrm>
          <a:off x="1719794" y="1250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168,886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5559</xdr:rowOff>
    </xdr:from>
    <xdr:to>
      <xdr:col>1</xdr:col>
      <xdr:colOff>485775</xdr:colOff>
      <xdr:row>76</xdr:row>
      <xdr:rowOff>107159</xdr:rowOff>
    </xdr:to>
    <xdr:sp macro="" textlink="">
      <xdr:nvSpPr>
        <xdr:cNvPr id="208" name="円/楕円 207"/>
        <xdr:cNvSpPr/>
      </xdr:nvSpPr>
      <xdr:spPr>
        <a:xfrm>
          <a:off x="1079500" y="1303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98286</xdr:rowOff>
    </xdr:from>
    <xdr:ext cx="599010" cy="259045"/>
    <xdr:sp macro="" textlink="">
      <xdr:nvSpPr>
        <xdr:cNvPr id="209" name="テキスト ボックス 208"/>
        <xdr:cNvSpPr txBox="1"/>
      </xdr:nvSpPr>
      <xdr:spPr>
        <a:xfrm>
          <a:off x="830794" y="1312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78702</xdr:rowOff>
    </xdr:from>
    <xdr:to>
      <xdr:col>6</xdr:col>
      <xdr:colOff>511175</xdr:colOff>
      <xdr:row>96</xdr:row>
      <xdr:rowOff>156972</xdr:rowOff>
    </xdr:to>
    <xdr:cxnSp macro="">
      <xdr:nvCxnSpPr>
        <xdr:cNvPr id="238" name="直線コネクタ 237"/>
        <xdr:cNvCxnSpPr/>
      </xdr:nvCxnSpPr>
      <xdr:spPr>
        <a:xfrm flipV="1">
          <a:off x="3797300" y="16537902"/>
          <a:ext cx="838200" cy="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162489</xdr:rowOff>
    </xdr:from>
    <xdr:ext cx="534377" cy="259045"/>
    <xdr:sp macro="" textlink="">
      <xdr:nvSpPr>
        <xdr:cNvPr id="239" name="衛生費平均値テキスト"/>
        <xdr:cNvSpPr txBox="1"/>
      </xdr:nvSpPr>
      <xdr:spPr>
        <a:xfrm>
          <a:off x="4686300" y="16107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145250</xdr:rowOff>
    </xdr:from>
    <xdr:to>
      <xdr:col>5</xdr:col>
      <xdr:colOff>358775</xdr:colOff>
      <xdr:row>96</xdr:row>
      <xdr:rowOff>156972</xdr:rowOff>
    </xdr:to>
    <xdr:cxnSp macro="">
      <xdr:nvCxnSpPr>
        <xdr:cNvPr id="241" name="直線コネクタ 240"/>
        <xdr:cNvCxnSpPr/>
      </xdr:nvCxnSpPr>
      <xdr:spPr>
        <a:xfrm>
          <a:off x="2908300" y="16604450"/>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140530</xdr:rowOff>
    </xdr:from>
    <xdr:ext cx="534377" cy="259045"/>
    <xdr:sp macro="" textlink="">
      <xdr:nvSpPr>
        <xdr:cNvPr id="243" name="テキスト ボックス 242"/>
        <xdr:cNvSpPr txBox="1"/>
      </xdr:nvSpPr>
      <xdr:spPr>
        <a:xfrm>
          <a:off x="3530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109310</xdr:rowOff>
    </xdr:from>
    <xdr:to>
      <xdr:col>4</xdr:col>
      <xdr:colOff>155575</xdr:colOff>
      <xdr:row>96</xdr:row>
      <xdr:rowOff>145250</xdr:rowOff>
    </xdr:to>
    <xdr:cxnSp macro="">
      <xdr:nvCxnSpPr>
        <xdr:cNvPr id="244" name="直線コネクタ 243"/>
        <xdr:cNvCxnSpPr/>
      </xdr:nvCxnSpPr>
      <xdr:spPr>
        <a:xfrm>
          <a:off x="2019300" y="16568510"/>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124922</xdr:rowOff>
    </xdr:from>
    <xdr:ext cx="534377" cy="259045"/>
    <xdr:sp macro="" textlink="">
      <xdr:nvSpPr>
        <xdr:cNvPr id="246" name="テキスト ボックス 245"/>
        <xdr:cNvSpPr txBox="1"/>
      </xdr:nvSpPr>
      <xdr:spPr>
        <a:xfrm>
          <a:off x="2641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69214</xdr:rowOff>
    </xdr:from>
    <xdr:to>
      <xdr:col>2</xdr:col>
      <xdr:colOff>638175</xdr:colOff>
      <xdr:row>96</xdr:row>
      <xdr:rowOff>109310</xdr:rowOff>
    </xdr:to>
    <xdr:cxnSp macro="">
      <xdr:nvCxnSpPr>
        <xdr:cNvPr id="247" name="直線コネクタ 246"/>
        <xdr:cNvCxnSpPr/>
      </xdr:nvCxnSpPr>
      <xdr:spPr>
        <a:xfrm>
          <a:off x="1130300" y="16528414"/>
          <a:ext cx="889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134357</xdr:rowOff>
    </xdr:from>
    <xdr:ext cx="534377" cy="259045"/>
    <xdr:sp macro="" textlink="">
      <xdr:nvSpPr>
        <xdr:cNvPr id="249" name="テキスト ボックス 248"/>
        <xdr:cNvSpPr txBox="1"/>
      </xdr:nvSpPr>
      <xdr:spPr>
        <a:xfrm>
          <a:off x="1752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134523</xdr:rowOff>
    </xdr:from>
    <xdr:ext cx="534377" cy="259045"/>
    <xdr:sp macro="" textlink="">
      <xdr:nvSpPr>
        <xdr:cNvPr id="251" name="テキスト ボックス 250"/>
        <xdr:cNvSpPr txBox="1"/>
      </xdr:nvSpPr>
      <xdr:spPr>
        <a:xfrm>
          <a:off x="863111" y="160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27902</xdr:rowOff>
    </xdr:from>
    <xdr:to>
      <xdr:col>6</xdr:col>
      <xdr:colOff>561975</xdr:colOff>
      <xdr:row>96</xdr:row>
      <xdr:rowOff>129502</xdr:rowOff>
    </xdr:to>
    <xdr:sp macro="" textlink="">
      <xdr:nvSpPr>
        <xdr:cNvPr id="257" name="円/楕円 256"/>
        <xdr:cNvSpPr/>
      </xdr:nvSpPr>
      <xdr:spPr>
        <a:xfrm>
          <a:off x="4584700" y="164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6329</xdr:rowOff>
    </xdr:from>
    <xdr:ext cx="534377" cy="259045"/>
    <xdr:sp macro="" textlink="">
      <xdr:nvSpPr>
        <xdr:cNvPr id="258" name="衛生費該当値テキスト"/>
        <xdr:cNvSpPr txBox="1"/>
      </xdr:nvSpPr>
      <xdr:spPr>
        <a:xfrm>
          <a:off x="4686300" y="1646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106172</xdr:rowOff>
    </xdr:from>
    <xdr:to>
      <xdr:col>5</xdr:col>
      <xdr:colOff>409575</xdr:colOff>
      <xdr:row>97</xdr:row>
      <xdr:rowOff>36322</xdr:rowOff>
    </xdr:to>
    <xdr:sp macro="" textlink="">
      <xdr:nvSpPr>
        <xdr:cNvPr id="259" name="円/楕円 258"/>
        <xdr:cNvSpPr/>
      </xdr:nvSpPr>
      <xdr:spPr>
        <a:xfrm>
          <a:off x="3746500" y="165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27449</xdr:rowOff>
    </xdr:from>
    <xdr:ext cx="534377" cy="259045"/>
    <xdr:sp macro="" textlink="">
      <xdr:nvSpPr>
        <xdr:cNvPr id="260" name="テキスト ボックス 259"/>
        <xdr:cNvSpPr txBox="1"/>
      </xdr:nvSpPr>
      <xdr:spPr>
        <a:xfrm>
          <a:off x="3530111" y="166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94450</xdr:rowOff>
    </xdr:from>
    <xdr:to>
      <xdr:col>4</xdr:col>
      <xdr:colOff>206375</xdr:colOff>
      <xdr:row>97</xdr:row>
      <xdr:rowOff>24600</xdr:rowOff>
    </xdr:to>
    <xdr:sp macro="" textlink="">
      <xdr:nvSpPr>
        <xdr:cNvPr id="261" name="円/楕円 260"/>
        <xdr:cNvSpPr/>
      </xdr:nvSpPr>
      <xdr:spPr>
        <a:xfrm>
          <a:off x="2857500" y="165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15727</xdr:rowOff>
    </xdr:from>
    <xdr:ext cx="534377" cy="259045"/>
    <xdr:sp macro="" textlink="">
      <xdr:nvSpPr>
        <xdr:cNvPr id="262" name="テキスト ボックス 261"/>
        <xdr:cNvSpPr txBox="1"/>
      </xdr:nvSpPr>
      <xdr:spPr>
        <a:xfrm>
          <a:off x="2641111" y="166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58510</xdr:rowOff>
    </xdr:from>
    <xdr:to>
      <xdr:col>3</xdr:col>
      <xdr:colOff>3175</xdr:colOff>
      <xdr:row>96</xdr:row>
      <xdr:rowOff>160110</xdr:rowOff>
    </xdr:to>
    <xdr:sp macro="" textlink="">
      <xdr:nvSpPr>
        <xdr:cNvPr id="263" name="円/楕円 262"/>
        <xdr:cNvSpPr/>
      </xdr:nvSpPr>
      <xdr:spPr>
        <a:xfrm>
          <a:off x="1968500" y="165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151237</xdr:rowOff>
    </xdr:from>
    <xdr:ext cx="534377" cy="259045"/>
    <xdr:sp macro="" textlink="">
      <xdr:nvSpPr>
        <xdr:cNvPr id="264" name="テキスト ボックス 263"/>
        <xdr:cNvSpPr txBox="1"/>
      </xdr:nvSpPr>
      <xdr:spPr>
        <a:xfrm>
          <a:off x="1752111" y="166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18414</xdr:rowOff>
    </xdr:from>
    <xdr:to>
      <xdr:col>1</xdr:col>
      <xdr:colOff>485775</xdr:colOff>
      <xdr:row>96</xdr:row>
      <xdr:rowOff>120014</xdr:rowOff>
    </xdr:to>
    <xdr:sp macro="" textlink="">
      <xdr:nvSpPr>
        <xdr:cNvPr id="265" name="円/楕円 264"/>
        <xdr:cNvSpPr/>
      </xdr:nvSpPr>
      <xdr:spPr>
        <a:xfrm>
          <a:off x="1079500" y="164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111141</xdr:rowOff>
    </xdr:from>
    <xdr:ext cx="534377" cy="259045"/>
    <xdr:sp macro="" textlink="">
      <xdr:nvSpPr>
        <xdr:cNvPr id="266" name="テキスト ボックス 265"/>
        <xdr:cNvSpPr txBox="1"/>
      </xdr:nvSpPr>
      <xdr:spPr>
        <a:xfrm>
          <a:off x="863111" y="165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8" name="直線コネクタ 287"/>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91"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92" name="直線コネクタ 291"/>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3" name="直線コネクタ 292"/>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99661</xdr:rowOff>
    </xdr:from>
    <xdr:ext cx="378565" cy="259045"/>
    <xdr:sp macro="" textlink="">
      <xdr:nvSpPr>
        <xdr:cNvPr id="294" name="労働費平均値テキスト"/>
        <xdr:cNvSpPr txBox="1"/>
      </xdr:nvSpPr>
      <xdr:spPr>
        <a:xfrm>
          <a:off x="10528300" y="6271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5" name="フローチャート : 判断 294"/>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96" name="直線コネクタ 295"/>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7" name="フローチャート : 判断 296"/>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67353</xdr:rowOff>
    </xdr:from>
    <xdr:ext cx="469744" cy="259045"/>
    <xdr:sp macro="" textlink="">
      <xdr:nvSpPr>
        <xdr:cNvPr id="298" name="テキスト ボックス 297"/>
        <xdr:cNvSpPr txBox="1"/>
      </xdr:nvSpPr>
      <xdr:spPr>
        <a:xfrm>
          <a:off x="9404427" y="60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9" name="直線コネクタ 298"/>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300" name="フローチャート :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114673</xdr:rowOff>
    </xdr:from>
    <xdr:ext cx="469744" cy="259045"/>
    <xdr:sp macro="" textlink="">
      <xdr:nvSpPr>
        <xdr:cNvPr id="301" name="テキスト ボックス 300"/>
        <xdr:cNvSpPr txBox="1"/>
      </xdr:nvSpPr>
      <xdr:spPr>
        <a:xfrm>
          <a:off x="8515427" y="59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302" name="直線コネクタ 301"/>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303" name="フローチャート : 判断 302"/>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95013</xdr:rowOff>
    </xdr:from>
    <xdr:ext cx="469744" cy="259045"/>
    <xdr:sp macro="" textlink="">
      <xdr:nvSpPr>
        <xdr:cNvPr id="304" name="テキスト ボックス 303"/>
        <xdr:cNvSpPr txBox="1"/>
      </xdr:nvSpPr>
      <xdr:spPr>
        <a:xfrm>
          <a:off x="7626427"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5" name="フローチャート : 判断 304"/>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89755</xdr:rowOff>
    </xdr:from>
    <xdr:ext cx="469744" cy="259045"/>
    <xdr:sp macro="" textlink="">
      <xdr:nvSpPr>
        <xdr:cNvPr id="306" name="テキスト ボックス 305"/>
        <xdr:cNvSpPr txBox="1"/>
      </xdr:nvSpPr>
      <xdr:spPr>
        <a:xfrm>
          <a:off x="6737427" y="50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2" name="円/楕円 31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3"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4" name="円/楕円 313"/>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5" name="テキスト ボックス 314"/>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16" name="円/楕円 315"/>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7" name="テキスト ボックス 316"/>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8" name="円/楕円 317"/>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9" name="テキスト ボックス 318"/>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20" name="円/楕円 319"/>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21" name="テキスト ボックス 320"/>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1" name="直線コネクタ 340"/>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2"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3" name="直線コネクタ 342"/>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4"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5" name="直線コネクタ 344"/>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30029</xdr:rowOff>
    </xdr:from>
    <xdr:to>
      <xdr:col>15</xdr:col>
      <xdr:colOff>180975</xdr:colOff>
      <xdr:row>55</xdr:row>
      <xdr:rowOff>66353</xdr:rowOff>
    </xdr:to>
    <xdr:cxnSp macro="">
      <xdr:nvCxnSpPr>
        <xdr:cNvPr id="346" name="直線コネクタ 345"/>
        <xdr:cNvCxnSpPr/>
      </xdr:nvCxnSpPr>
      <xdr:spPr>
        <a:xfrm flipV="1">
          <a:off x="9639300" y="9459779"/>
          <a:ext cx="838200" cy="3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113458</xdr:rowOff>
    </xdr:from>
    <xdr:ext cx="534377" cy="259045"/>
    <xdr:sp macro="" textlink="">
      <xdr:nvSpPr>
        <xdr:cNvPr id="347" name="農林水産業費平均値テキスト"/>
        <xdr:cNvSpPr txBox="1"/>
      </xdr:nvSpPr>
      <xdr:spPr>
        <a:xfrm>
          <a:off x="10528300" y="9543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8" name="フローチャート : 判断 347"/>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66353</xdr:rowOff>
    </xdr:from>
    <xdr:to>
      <xdr:col>14</xdr:col>
      <xdr:colOff>28575</xdr:colOff>
      <xdr:row>55</xdr:row>
      <xdr:rowOff>140763</xdr:rowOff>
    </xdr:to>
    <xdr:cxnSp macro="">
      <xdr:nvCxnSpPr>
        <xdr:cNvPr id="349" name="直線コネクタ 348"/>
        <xdr:cNvCxnSpPr/>
      </xdr:nvCxnSpPr>
      <xdr:spPr>
        <a:xfrm flipV="1">
          <a:off x="8750300" y="9496103"/>
          <a:ext cx="889000" cy="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0" name="フローチャート : 判断 349"/>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84575</xdr:rowOff>
    </xdr:from>
    <xdr:ext cx="534377" cy="259045"/>
    <xdr:sp macro="" textlink="">
      <xdr:nvSpPr>
        <xdr:cNvPr id="351" name="テキスト ボックス 350"/>
        <xdr:cNvSpPr txBox="1"/>
      </xdr:nvSpPr>
      <xdr:spPr>
        <a:xfrm>
          <a:off x="9372111" y="968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140763</xdr:rowOff>
    </xdr:from>
    <xdr:to>
      <xdr:col>12</xdr:col>
      <xdr:colOff>511175</xdr:colOff>
      <xdr:row>56</xdr:row>
      <xdr:rowOff>1512</xdr:rowOff>
    </xdr:to>
    <xdr:cxnSp macro="">
      <xdr:nvCxnSpPr>
        <xdr:cNvPr id="352" name="直線コネクタ 351"/>
        <xdr:cNvCxnSpPr/>
      </xdr:nvCxnSpPr>
      <xdr:spPr>
        <a:xfrm flipV="1">
          <a:off x="7861300" y="9570513"/>
          <a:ext cx="889000" cy="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3" name="フローチャート : 判断 352"/>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101417</xdr:rowOff>
    </xdr:from>
    <xdr:ext cx="534377" cy="259045"/>
    <xdr:sp macro="" textlink="">
      <xdr:nvSpPr>
        <xdr:cNvPr id="354" name="テキスト ボックス 353"/>
        <xdr:cNvSpPr txBox="1"/>
      </xdr:nvSpPr>
      <xdr:spPr>
        <a:xfrm>
          <a:off x="8483111" y="970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151044</xdr:rowOff>
    </xdr:from>
    <xdr:to>
      <xdr:col>11</xdr:col>
      <xdr:colOff>307975</xdr:colOff>
      <xdr:row>56</xdr:row>
      <xdr:rowOff>1512</xdr:rowOff>
    </xdr:to>
    <xdr:cxnSp macro="">
      <xdr:nvCxnSpPr>
        <xdr:cNvPr id="355" name="直線コネクタ 354"/>
        <xdr:cNvCxnSpPr/>
      </xdr:nvCxnSpPr>
      <xdr:spPr>
        <a:xfrm>
          <a:off x="6972300" y="9580794"/>
          <a:ext cx="8890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6" name="フローチャート : 判断 355"/>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129157</xdr:rowOff>
    </xdr:from>
    <xdr:ext cx="534377" cy="259045"/>
    <xdr:sp macro="" textlink="">
      <xdr:nvSpPr>
        <xdr:cNvPr id="357" name="テキスト ボックス 356"/>
        <xdr:cNvSpPr txBox="1"/>
      </xdr:nvSpPr>
      <xdr:spPr>
        <a:xfrm>
          <a:off x="7594111" y="973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8" name="フローチャート : 判断 357"/>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126575</xdr:rowOff>
    </xdr:from>
    <xdr:ext cx="534377" cy="259045"/>
    <xdr:sp macro="" textlink="">
      <xdr:nvSpPr>
        <xdr:cNvPr id="359" name="テキスト ボックス 358"/>
        <xdr:cNvSpPr txBox="1"/>
      </xdr:nvSpPr>
      <xdr:spPr>
        <a:xfrm>
          <a:off x="6705111" y="97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150679</xdr:rowOff>
    </xdr:from>
    <xdr:to>
      <xdr:col>15</xdr:col>
      <xdr:colOff>231775</xdr:colOff>
      <xdr:row>55</xdr:row>
      <xdr:rowOff>80829</xdr:rowOff>
    </xdr:to>
    <xdr:sp macro="" textlink="">
      <xdr:nvSpPr>
        <xdr:cNvPr id="365" name="円/楕円 364"/>
        <xdr:cNvSpPr/>
      </xdr:nvSpPr>
      <xdr:spPr>
        <a:xfrm>
          <a:off x="10426700" y="94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2106</xdr:rowOff>
    </xdr:from>
    <xdr:ext cx="534377" cy="259045"/>
    <xdr:sp macro="" textlink="">
      <xdr:nvSpPr>
        <xdr:cNvPr id="366" name="農林水産業費該当値テキスト"/>
        <xdr:cNvSpPr txBox="1"/>
      </xdr:nvSpPr>
      <xdr:spPr>
        <a:xfrm>
          <a:off x="10528300" y="926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89,190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15553</xdr:rowOff>
    </xdr:from>
    <xdr:to>
      <xdr:col>14</xdr:col>
      <xdr:colOff>79375</xdr:colOff>
      <xdr:row>55</xdr:row>
      <xdr:rowOff>117153</xdr:rowOff>
    </xdr:to>
    <xdr:sp macro="" textlink="">
      <xdr:nvSpPr>
        <xdr:cNvPr id="367" name="円/楕円 366"/>
        <xdr:cNvSpPr/>
      </xdr:nvSpPr>
      <xdr:spPr>
        <a:xfrm>
          <a:off x="9588500" y="94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133680</xdr:rowOff>
    </xdr:from>
    <xdr:ext cx="534377" cy="259045"/>
    <xdr:sp macro="" textlink="">
      <xdr:nvSpPr>
        <xdr:cNvPr id="368" name="テキスト ボックス 367"/>
        <xdr:cNvSpPr txBox="1"/>
      </xdr:nvSpPr>
      <xdr:spPr>
        <a:xfrm>
          <a:off x="9372111" y="922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89963</xdr:rowOff>
    </xdr:from>
    <xdr:to>
      <xdr:col>12</xdr:col>
      <xdr:colOff>561975</xdr:colOff>
      <xdr:row>56</xdr:row>
      <xdr:rowOff>20113</xdr:rowOff>
    </xdr:to>
    <xdr:sp macro="" textlink="">
      <xdr:nvSpPr>
        <xdr:cNvPr id="369" name="円/楕円 368"/>
        <xdr:cNvSpPr/>
      </xdr:nvSpPr>
      <xdr:spPr>
        <a:xfrm>
          <a:off x="8699500" y="951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36640</xdr:rowOff>
    </xdr:from>
    <xdr:ext cx="534377" cy="259045"/>
    <xdr:sp macro="" textlink="">
      <xdr:nvSpPr>
        <xdr:cNvPr id="370" name="テキスト ボックス 369"/>
        <xdr:cNvSpPr txBox="1"/>
      </xdr:nvSpPr>
      <xdr:spPr>
        <a:xfrm>
          <a:off x="8483111" y="929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122162</xdr:rowOff>
    </xdr:from>
    <xdr:to>
      <xdr:col>11</xdr:col>
      <xdr:colOff>358775</xdr:colOff>
      <xdr:row>56</xdr:row>
      <xdr:rowOff>52312</xdr:rowOff>
    </xdr:to>
    <xdr:sp macro="" textlink="">
      <xdr:nvSpPr>
        <xdr:cNvPr id="371" name="円/楕円 370"/>
        <xdr:cNvSpPr/>
      </xdr:nvSpPr>
      <xdr:spPr>
        <a:xfrm>
          <a:off x="7810500" y="95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68839</xdr:rowOff>
    </xdr:from>
    <xdr:ext cx="534377" cy="259045"/>
    <xdr:sp macro="" textlink="">
      <xdr:nvSpPr>
        <xdr:cNvPr id="372" name="テキスト ボックス 371"/>
        <xdr:cNvSpPr txBox="1"/>
      </xdr:nvSpPr>
      <xdr:spPr>
        <a:xfrm>
          <a:off x="759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100244</xdr:rowOff>
    </xdr:from>
    <xdr:to>
      <xdr:col>10</xdr:col>
      <xdr:colOff>155575</xdr:colOff>
      <xdr:row>56</xdr:row>
      <xdr:rowOff>30394</xdr:rowOff>
    </xdr:to>
    <xdr:sp macro="" textlink="">
      <xdr:nvSpPr>
        <xdr:cNvPr id="373" name="円/楕円 372"/>
        <xdr:cNvSpPr/>
      </xdr:nvSpPr>
      <xdr:spPr>
        <a:xfrm>
          <a:off x="6921500" y="952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46921</xdr:rowOff>
    </xdr:from>
    <xdr:ext cx="534377" cy="259045"/>
    <xdr:sp macro="" textlink="">
      <xdr:nvSpPr>
        <xdr:cNvPr id="374" name="テキスト ボックス 373"/>
        <xdr:cNvSpPr txBox="1"/>
      </xdr:nvSpPr>
      <xdr:spPr>
        <a:xfrm>
          <a:off x="6705111" y="930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48,354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8" name="直線コネクタ 397"/>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9"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0" name="直線コネクタ 399"/>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1"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2" name="直線コネクタ 401"/>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40984</xdr:rowOff>
    </xdr:from>
    <xdr:to>
      <xdr:col>15</xdr:col>
      <xdr:colOff>180975</xdr:colOff>
      <xdr:row>78</xdr:row>
      <xdr:rowOff>107392</xdr:rowOff>
    </xdr:to>
    <xdr:cxnSp macro="">
      <xdr:nvCxnSpPr>
        <xdr:cNvPr id="403" name="直線コネクタ 402"/>
        <xdr:cNvCxnSpPr/>
      </xdr:nvCxnSpPr>
      <xdr:spPr>
        <a:xfrm flipV="1">
          <a:off x="9639300" y="13414084"/>
          <a:ext cx="8382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47655</xdr:rowOff>
    </xdr:from>
    <xdr:ext cx="534377" cy="259045"/>
    <xdr:sp macro="" textlink="">
      <xdr:nvSpPr>
        <xdr:cNvPr id="404" name="商工費平均値テキスト"/>
        <xdr:cNvSpPr txBox="1"/>
      </xdr:nvSpPr>
      <xdr:spPr>
        <a:xfrm>
          <a:off x="10528300" y="12734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5" name="フローチャート : 判断 404"/>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107392</xdr:rowOff>
    </xdr:from>
    <xdr:to>
      <xdr:col>14</xdr:col>
      <xdr:colOff>28575</xdr:colOff>
      <xdr:row>78</xdr:row>
      <xdr:rowOff>118898</xdr:rowOff>
    </xdr:to>
    <xdr:cxnSp macro="">
      <xdr:nvCxnSpPr>
        <xdr:cNvPr id="406" name="直線コネクタ 405"/>
        <xdr:cNvCxnSpPr/>
      </xdr:nvCxnSpPr>
      <xdr:spPr>
        <a:xfrm flipV="1">
          <a:off x="8750300" y="13480492"/>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7" name="フローチャート : 判断 406"/>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95699</xdr:rowOff>
    </xdr:from>
    <xdr:ext cx="534377" cy="259045"/>
    <xdr:sp macro="" textlink="">
      <xdr:nvSpPr>
        <xdr:cNvPr id="408" name="テキスト ボックス 407"/>
        <xdr:cNvSpPr txBox="1"/>
      </xdr:nvSpPr>
      <xdr:spPr>
        <a:xfrm>
          <a:off x="9372111" y="127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110668</xdr:rowOff>
    </xdr:from>
    <xdr:to>
      <xdr:col>12</xdr:col>
      <xdr:colOff>511175</xdr:colOff>
      <xdr:row>78</xdr:row>
      <xdr:rowOff>118898</xdr:rowOff>
    </xdr:to>
    <xdr:cxnSp macro="">
      <xdr:nvCxnSpPr>
        <xdr:cNvPr id="409" name="直線コネクタ 408"/>
        <xdr:cNvCxnSpPr/>
      </xdr:nvCxnSpPr>
      <xdr:spPr>
        <a:xfrm>
          <a:off x="7861300" y="13483768"/>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0" name="フローチャート : 判断 409"/>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145763</xdr:rowOff>
    </xdr:from>
    <xdr:ext cx="534377" cy="259045"/>
    <xdr:sp macro="" textlink="">
      <xdr:nvSpPr>
        <xdr:cNvPr id="411" name="テキスト ボックス 410"/>
        <xdr:cNvSpPr txBox="1"/>
      </xdr:nvSpPr>
      <xdr:spPr>
        <a:xfrm>
          <a:off x="8483111" y="128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76415</xdr:rowOff>
    </xdr:from>
    <xdr:to>
      <xdr:col>11</xdr:col>
      <xdr:colOff>307975</xdr:colOff>
      <xdr:row>78</xdr:row>
      <xdr:rowOff>110668</xdr:rowOff>
    </xdr:to>
    <xdr:cxnSp macro="">
      <xdr:nvCxnSpPr>
        <xdr:cNvPr id="412" name="直線コネクタ 411"/>
        <xdr:cNvCxnSpPr/>
      </xdr:nvCxnSpPr>
      <xdr:spPr>
        <a:xfrm>
          <a:off x="6972300" y="13449515"/>
          <a:ext cx="889000" cy="3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3" name="フローチャート : 判断 412"/>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153916</xdr:rowOff>
    </xdr:from>
    <xdr:ext cx="534377" cy="259045"/>
    <xdr:sp macro="" textlink="">
      <xdr:nvSpPr>
        <xdr:cNvPr id="414" name="テキスト ボックス 413"/>
        <xdr:cNvSpPr txBox="1"/>
      </xdr:nvSpPr>
      <xdr:spPr>
        <a:xfrm>
          <a:off x="7594111" y="128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5" name="フローチャート : 判断 414"/>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13364</xdr:rowOff>
    </xdr:from>
    <xdr:ext cx="534377" cy="259045"/>
    <xdr:sp macro="" textlink="">
      <xdr:nvSpPr>
        <xdr:cNvPr id="416" name="テキスト ボックス 415"/>
        <xdr:cNvSpPr txBox="1"/>
      </xdr:nvSpPr>
      <xdr:spPr>
        <a:xfrm>
          <a:off x="6705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161634</xdr:rowOff>
    </xdr:from>
    <xdr:to>
      <xdr:col>15</xdr:col>
      <xdr:colOff>231775</xdr:colOff>
      <xdr:row>78</xdr:row>
      <xdr:rowOff>91784</xdr:rowOff>
    </xdr:to>
    <xdr:sp macro="" textlink="">
      <xdr:nvSpPr>
        <xdr:cNvPr id="422" name="円/楕円 421"/>
        <xdr:cNvSpPr/>
      </xdr:nvSpPr>
      <xdr:spPr>
        <a:xfrm>
          <a:off x="10426700" y="13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76561</xdr:rowOff>
    </xdr:from>
    <xdr:ext cx="469744" cy="259045"/>
    <xdr:sp macro="" textlink="">
      <xdr:nvSpPr>
        <xdr:cNvPr id="423" name="商工費該当値テキスト"/>
        <xdr:cNvSpPr txBox="1"/>
      </xdr:nvSpPr>
      <xdr:spPr>
        <a:xfrm>
          <a:off x="10528300" y="132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56592</xdr:rowOff>
    </xdr:from>
    <xdr:to>
      <xdr:col>14</xdr:col>
      <xdr:colOff>79375</xdr:colOff>
      <xdr:row>78</xdr:row>
      <xdr:rowOff>158192</xdr:rowOff>
    </xdr:to>
    <xdr:sp macro="" textlink="">
      <xdr:nvSpPr>
        <xdr:cNvPr id="424" name="円/楕円 423"/>
        <xdr:cNvSpPr/>
      </xdr:nvSpPr>
      <xdr:spPr>
        <a:xfrm>
          <a:off x="9588500" y="134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149319</xdr:rowOff>
    </xdr:from>
    <xdr:ext cx="469744" cy="259045"/>
    <xdr:sp macro="" textlink="">
      <xdr:nvSpPr>
        <xdr:cNvPr id="425" name="テキスト ボックス 424"/>
        <xdr:cNvSpPr txBox="1"/>
      </xdr:nvSpPr>
      <xdr:spPr>
        <a:xfrm>
          <a:off x="9404427" y="135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68098</xdr:rowOff>
    </xdr:from>
    <xdr:to>
      <xdr:col>12</xdr:col>
      <xdr:colOff>561975</xdr:colOff>
      <xdr:row>78</xdr:row>
      <xdr:rowOff>169698</xdr:rowOff>
    </xdr:to>
    <xdr:sp macro="" textlink="">
      <xdr:nvSpPr>
        <xdr:cNvPr id="426" name="円/楕円 425"/>
        <xdr:cNvSpPr/>
      </xdr:nvSpPr>
      <xdr:spPr>
        <a:xfrm>
          <a:off x="86995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160825</xdr:rowOff>
    </xdr:from>
    <xdr:ext cx="469744" cy="259045"/>
    <xdr:sp macro="" textlink="">
      <xdr:nvSpPr>
        <xdr:cNvPr id="427" name="テキスト ボックス 426"/>
        <xdr:cNvSpPr txBox="1"/>
      </xdr:nvSpPr>
      <xdr:spPr>
        <a:xfrm>
          <a:off x="8515427" y="1353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59868</xdr:rowOff>
    </xdr:from>
    <xdr:to>
      <xdr:col>11</xdr:col>
      <xdr:colOff>358775</xdr:colOff>
      <xdr:row>78</xdr:row>
      <xdr:rowOff>161468</xdr:rowOff>
    </xdr:to>
    <xdr:sp macro="" textlink="">
      <xdr:nvSpPr>
        <xdr:cNvPr id="428" name="円/楕円 427"/>
        <xdr:cNvSpPr/>
      </xdr:nvSpPr>
      <xdr:spPr>
        <a:xfrm>
          <a:off x="7810500" y="134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152595</xdr:rowOff>
    </xdr:from>
    <xdr:ext cx="469744" cy="259045"/>
    <xdr:sp macro="" textlink="">
      <xdr:nvSpPr>
        <xdr:cNvPr id="429" name="テキスト ボックス 428"/>
        <xdr:cNvSpPr txBox="1"/>
      </xdr:nvSpPr>
      <xdr:spPr>
        <a:xfrm>
          <a:off x="7626427" y="1352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25615</xdr:rowOff>
    </xdr:from>
    <xdr:to>
      <xdr:col>10</xdr:col>
      <xdr:colOff>155575</xdr:colOff>
      <xdr:row>78</xdr:row>
      <xdr:rowOff>127215</xdr:rowOff>
    </xdr:to>
    <xdr:sp macro="" textlink="">
      <xdr:nvSpPr>
        <xdr:cNvPr id="430" name="円/楕円 429"/>
        <xdr:cNvSpPr/>
      </xdr:nvSpPr>
      <xdr:spPr>
        <a:xfrm>
          <a:off x="6921500" y="133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118342</xdr:rowOff>
    </xdr:from>
    <xdr:ext cx="469744" cy="259045"/>
    <xdr:sp macro="" textlink="">
      <xdr:nvSpPr>
        <xdr:cNvPr id="431" name="テキスト ボックス 430"/>
        <xdr:cNvSpPr txBox="1"/>
      </xdr:nvSpPr>
      <xdr:spPr>
        <a:xfrm>
          <a:off x="6737427" y="1349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44,765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5" name="直線コネクタ 454"/>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6"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7" name="直線コネクタ 456"/>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8"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9" name="直線コネクタ 458"/>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164401</xdr:rowOff>
    </xdr:from>
    <xdr:to>
      <xdr:col>15</xdr:col>
      <xdr:colOff>180975</xdr:colOff>
      <xdr:row>96</xdr:row>
      <xdr:rowOff>169951</xdr:rowOff>
    </xdr:to>
    <xdr:cxnSp macro="">
      <xdr:nvCxnSpPr>
        <xdr:cNvPr id="460" name="直線コネクタ 459"/>
        <xdr:cNvCxnSpPr/>
      </xdr:nvCxnSpPr>
      <xdr:spPr>
        <a:xfrm flipV="1">
          <a:off x="9639300" y="16623601"/>
          <a:ext cx="8382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125798</xdr:rowOff>
    </xdr:from>
    <xdr:ext cx="534377" cy="259045"/>
    <xdr:sp macro="" textlink="">
      <xdr:nvSpPr>
        <xdr:cNvPr id="461" name="土木費平均値テキスト"/>
        <xdr:cNvSpPr txBox="1"/>
      </xdr:nvSpPr>
      <xdr:spPr>
        <a:xfrm>
          <a:off x="10528300" y="1607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2" name="フローチャート : 判断 461"/>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72186</xdr:rowOff>
    </xdr:from>
    <xdr:to>
      <xdr:col>14</xdr:col>
      <xdr:colOff>28575</xdr:colOff>
      <xdr:row>96</xdr:row>
      <xdr:rowOff>169951</xdr:rowOff>
    </xdr:to>
    <xdr:cxnSp macro="">
      <xdr:nvCxnSpPr>
        <xdr:cNvPr id="463" name="直線コネクタ 462"/>
        <xdr:cNvCxnSpPr/>
      </xdr:nvCxnSpPr>
      <xdr:spPr>
        <a:xfrm>
          <a:off x="8750300" y="16531386"/>
          <a:ext cx="889000" cy="9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4" name="フローチャート : 判断 463"/>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67797</xdr:rowOff>
    </xdr:from>
    <xdr:ext cx="534377" cy="259045"/>
    <xdr:sp macro="" textlink="">
      <xdr:nvSpPr>
        <xdr:cNvPr id="465" name="テキスト ボックス 464"/>
        <xdr:cNvSpPr txBox="1"/>
      </xdr:nvSpPr>
      <xdr:spPr>
        <a:xfrm>
          <a:off x="9372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72186</xdr:rowOff>
    </xdr:from>
    <xdr:to>
      <xdr:col>12</xdr:col>
      <xdr:colOff>511175</xdr:colOff>
      <xdr:row>97</xdr:row>
      <xdr:rowOff>5156</xdr:rowOff>
    </xdr:to>
    <xdr:cxnSp macro="">
      <xdr:nvCxnSpPr>
        <xdr:cNvPr id="466" name="直線コネクタ 465"/>
        <xdr:cNvCxnSpPr/>
      </xdr:nvCxnSpPr>
      <xdr:spPr>
        <a:xfrm flipV="1">
          <a:off x="7861300" y="16531386"/>
          <a:ext cx="889000" cy="10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7" name="フローチャート : 判断 466"/>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17111</xdr:rowOff>
    </xdr:from>
    <xdr:ext cx="534377" cy="259045"/>
    <xdr:sp macro="" textlink="">
      <xdr:nvSpPr>
        <xdr:cNvPr id="468" name="テキスト ボックス 467"/>
        <xdr:cNvSpPr txBox="1"/>
      </xdr:nvSpPr>
      <xdr:spPr>
        <a:xfrm>
          <a:off x="8483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132283</xdr:rowOff>
    </xdr:from>
    <xdr:to>
      <xdr:col>11</xdr:col>
      <xdr:colOff>307975</xdr:colOff>
      <xdr:row>97</xdr:row>
      <xdr:rowOff>5156</xdr:rowOff>
    </xdr:to>
    <xdr:cxnSp macro="">
      <xdr:nvCxnSpPr>
        <xdr:cNvPr id="469" name="直線コネクタ 468"/>
        <xdr:cNvCxnSpPr/>
      </xdr:nvCxnSpPr>
      <xdr:spPr>
        <a:xfrm>
          <a:off x="6972300" y="16591483"/>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0" name="フローチャート : 判断 469"/>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123792</xdr:rowOff>
    </xdr:from>
    <xdr:ext cx="534377" cy="259045"/>
    <xdr:sp macro="" textlink="">
      <xdr:nvSpPr>
        <xdr:cNvPr id="471" name="テキスト ボックス 470"/>
        <xdr:cNvSpPr txBox="1"/>
      </xdr:nvSpPr>
      <xdr:spPr>
        <a:xfrm>
          <a:off x="7594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2" name="フローチャート : 判断 471"/>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128833</xdr:rowOff>
    </xdr:from>
    <xdr:ext cx="534377" cy="259045"/>
    <xdr:sp macro="" textlink="">
      <xdr:nvSpPr>
        <xdr:cNvPr id="473" name="テキスト ボックス 472"/>
        <xdr:cNvSpPr txBox="1"/>
      </xdr:nvSpPr>
      <xdr:spPr>
        <a:xfrm>
          <a:off x="6705111" y="160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113601</xdr:rowOff>
    </xdr:from>
    <xdr:to>
      <xdr:col>15</xdr:col>
      <xdr:colOff>231775</xdr:colOff>
      <xdr:row>97</xdr:row>
      <xdr:rowOff>43751</xdr:rowOff>
    </xdr:to>
    <xdr:sp macro="" textlink="">
      <xdr:nvSpPr>
        <xdr:cNvPr id="479" name="円/楕円 478"/>
        <xdr:cNvSpPr/>
      </xdr:nvSpPr>
      <xdr:spPr>
        <a:xfrm>
          <a:off x="10426700" y="165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92028</xdr:rowOff>
    </xdr:from>
    <xdr:ext cx="534377" cy="259045"/>
    <xdr:sp macro="" textlink="">
      <xdr:nvSpPr>
        <xdr:cNvPr id="480" name="土木費該当値テキスト"/>
        <xdr:cNvSpPr txBox="1"/>
      </xdr:nvSpPr>
      <xdr:spPr>
        <a:xfrm>
          <a:off x="10528300" y="1655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31,055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119151</xdr:rowOff>
    </xdr:from>
    <xdr:to>
      <xdr:col>14</xdr:col>
      <xdr:colOff>79375</xdr:colOff>
      <xdr:row>97</xdr:row>
      <xdr:rowOff>49301</xdr:rowOff>
    </xdr:to>
    <xdr:sp macro="" textlink="">
      <xdr:nvSpPr>
        <xdr:cNvPr id="481" name="円/楕円 480"/>
        <xdr:cNvSpPr/>
      </xdr:nvSpPr>
      <xdr:spPr>
        <a:xfrm>
          <a:off x="9588500" y="165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40428</xdr:rowOff>
    </xdr:from>
    <xdr:ext cx="534377" cy="259045"/>
    <xdr:sp macro="" textlink="">
      <xdr:nvSpPr>
        <xdr:cNvPr id="482" name="テキスト ボックス 481"/>
        <xdr:cNvSpPr txBox="1"/>
      </xdr:nvSpPr>
      <xdr:spPr>
        <a:xfrm>
          <a:off x="9372111" y="1667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21386</xdr:rowOff>
    </xdr:from>
    <xdr:to>
      <xdr:col>12</xdr:col>
      <xdr:colOff>561975</xdr:colOff>
      <xdr:row>96</xdr:row>
      <xdr:rowOff>122986</xdr:rowOff>
    </xdr:to>
    <xdr:sp macro="" textlink="">
      <xdr:nvSpPr>
        <xdr:cNvPr id="483" name="円/楕円 482"/>
        <xdr:cNvSpPr/>
      </xdr:nvSpPr>
      <xdr:spPr>
        <a:xfrm>
          <a:off x="8699500" y="1648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114113</xdr:rowOff>
    </xdr:from>
    <xdr:ext cx="534377" cy="259045"/>
    <xdr:sp macro="" textlink="">
      <xdr:nvSpPr>
        <xdr:cNvPr id="484" name="テキスト ボックス 483"/>
        <xdr:cNvSpPr txBox="1"/>
      </xdr:nvSpPr>
      <xdr:spPr>
        <a:xfrm>
          <a:off x="8483111" y="1657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125806</xdr:rowOff>
    </xdr:from>
    <xdr:to>
      <xdr:col>11</xdr:col>
      <xdr:colOff>358775</xdr:colOff>
      <xdr:row>97</xdr:row>
      <xdr:rowOff>55956</xdr:rowOff>
    </xdr:to>
    <xdr:sp macro="" textlink="">
      <xdr:nvSpPr>
        <xdr:cNvPr id="485" name="円/楕円 484"/>
        <xdr:cNvSpPr/>
      </xdr:nvSpPr>
      <xdr:spPr>
        <a:xfrm>
          <a:off x="7810500" y="165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47083</xdr:rowOff>
    </xdr:from>
    <xdr:ext cx="534377" cy="259045"/>
    <xdr:sp macro="" textlink="">
      <xdr:nvSpPr>
        <xdr:cNvPr id="486" name="テキスト ボックス 485"/>
        <xdr:cNvSpPr txBox="1"/>
      </xdr:nvSpPr>
      <xdr:spPr>
        <a:xfrm>
          <a:off x="7594111" y="166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81483</xdr:rowOff>
    </xdr:from>
    <xdr:to>
      <xdr:col>10</xdr:col>
      <xdr:colOff>155575</xdr:colOff>
      <xdr:row>97</xdr:row>
      <xdr:rowOff>11633</xdr:rowOff>
    </xdr:to>
    <xdr:sp macro="" textlink="">
      <xdr:nvSpPr>
        <xdr:cNvPr id="487" name="円/楕円 486"/>
        <xdr:cNvSpPr/>
      </xdr:nvSpPr>
      <xdr:spPr>
        <a:xfrm>
          <a:off x="6921500" y="165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2760</xdr:rowOff>
    </xdr:from>
    <xdr:ext cx="534377" cy="259045"/>
    <xdr:sp macro="" textlink="">
      <xdr:nvSpPr>
        <xdr:cNvPr id="488" name="テキスト ボックス 487"/>
        <xdr:cNvSpPr txBox="1"/>
      </xdr:nvSpPr>
      <xdr:spPr>
        <a:xfrm>
          <a:off x="6705111" y="166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5" name="直線コネクタ 514"/>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6"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7" name="直線コネクタ 516"/>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8"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9" name="直線コネクタ 518"/>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159882</xdr:rowOff>
    </xdr:from>
    <xdr:to>
      <xdr:col>23</xdr:col>
      <xdr:colOff>517525</xdr:colOff>
      <xdr:row>38</xdr:row>
      <xdr:rowOff>50873</xdr:rowOff>
    </xdr:to>
    <xdr:cxnSp macro="">
      <xdr:nvCxnSpPr>
        <xdr:cNvPr id="520" name="直線コネクタ 519"/>
        <xdr:cNvCxnSpPr/>
      </xdr:nvCxnSpPr>
      <xdr:spPr>
        <a:xfrm flipV="1">
          <a:off x="15481300" y="6503532"/>
          <a:ext cx="838200" cy="6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21"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2" name="フローチャート : 判断 521"/>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78043</xdr:rowOff>
    </xdr:from>
    <xdr:to>
      <xdr:col>22</xdr:col>
      <xdr:colOff>365125</xdr:colOff>
      <xdr:row>38</xdr:row>
      <xdr:rowOff>50873</xdr:rowOff>
    </xdr:to>
    <xdr:cxnSp macro="">
      <xdr:nvCxnSpPr>
        <xdr:cNvPr id="523" name="直線コネクタ 522"/>
        <xdr:cNvCxnSpPr/>
      </xdr:nvCxnSpPr>
      <xdr:spPr>
        <a:xfrm>
          <a:off x="14592300" y="6250243"/>
          <a:ext cx="889000" cy="31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4" name="フローチャート : 判断 523"/>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67418</xdr:rowOff>
    </xdr:from>
    <xdr:ext cx="534377" cy="259045"/>
    <xdr:sp macro="" textlink="">
      <xdr:nvSpPr>
        <xdr:cNvPr id="525" name="テキスト ボックス 524"/>
        <xdr:cNvSpPr txBox="1"/>
      </xdr:nvSpPr>
      <xdr:spPr>
        <a:xfrm>
          <a:off x="15214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78043</xdr:rowOff>
    </xdr:from>
    <xdr:to>
      <xdr:col>21</xdr:col>
      <xdr:colOff>161925</xdr:colOff>
      <xdr:row>36</xdr:row>
      <xdr:rowOff>159948</xdr:rowOff>
    </xdr:to>
    <xdr:cxnSp macro="">
      <xdr:nvCxnSpPr>
        <xdr:cNvPr id="526" name="直線コネクタ 525"/>
        <xdr:cNvCxnSpPr/>
      </xdr:nvCxnSpPr>
      <xdr:spPr>
        <a:xfrm flipV="1">
          <a:off x="13703300" y="6250243"/>
          <a:ext cx="889000" cy="8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7" name="フローチャート : 判断 526"/>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164678</xdr:rowOff>
    </xdr:from>
    <xdr:ext cx="534377" cy="259045"/>
    <xdr:sp macro="" textlink="">
      <xdr:nvSpPr>
        <xdr:cNvPr id="528" name="テキスト ボックス 527"/>
        <xdr:cNvSpPr txBox="1"/>
      </xdr:nvSpPr>
      <xdr:spPr>
        <a:xfrm>
          <a:off x="14325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159948</xdr:rowOff>
    </xdr:from>
    <xdr:to>
      <xdr:col>19</xdr:col>
      <xdr:colOff>644525</xdr:colOff>
      <xdr:row>38</xdr:row>
      <xdr:rowOff>3846</xdr:rowOff>
    </xdr:to>
    <xdr:cxnSp macro="">
      <xdr:nvCxnSpPr>
        <xdr:cNvPr id="529" name="直線コネクタ 528"/>
        <xdr:cNvCxnSpPr/>
      </xdr:nvCxnSpPr>
      <xdr:spPr>
        <a:xfrm flipV="1">
          <a:off x="12814300" y="6332148"/>
          <a:ext cx="889000" cy="18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0" name="フローチャート : 判断 529"/>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44656</xdr:rowOff>
    </xdr:from>
    <xdr:ext cx="534377" cy="259045"/>
    <xdr:sp macro="" textlink="">
      <xdr:nvSpPr>
        <xdr:cNvPr id="531" name="テキスト ボックス 530"/>
        <xdr:cNvSpPr txBox="1"/>
      </xdr:nvSpPr>
      <xdr:spPr>
        <a:xfrm>
          <a:off x="13436111" y="6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2" name="フローチャート : 判断 531"/>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11999</xdr:rowOff>
    </xdr:from>
    <xdr:ext cx="534377" cy="259045"/>
    <xdr:sp macro="" textlink="">
      <xdr:nvSpPr>
        <xdr:cNvPr id="533" name="テキスト ボックス 532"/>
        <xdr:cNvSpPr txBox="1"/>
      </xdr:nvSpPr>
      <xdr:spPr>
        <a:xfrm>
          <a:off x="12547111" y="60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109082</xdr:rowOff>
    </xdr:from>
    <xdr:to>
      <xdr:col>23</xdr:col>
      <xdr:colOff>568325</xdr:colOff>
      <xdr:row>38</xdr:row>
      <xdr:rowOff>39232</xdr:rowOff>
    </xdr:to>
    <xdr:sp macro="" textlink="">
      <xdr:nvSpPr>
        <xdr:cNvPr id="539" name="円/楕円 538"/>
        <xdr:cNvSpPr/>
      </xdr:nvSpPr>
      <xdr:spPr>
        <a:xfrm>
          <a:off x="16268700" y="645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87509</xdr:rowOff>
    </xdr:from>
    <xdr:ext cx="534377" cy="259045"/>
    <xdr:sp macro="" textlink="">
      <xdr:nvSpPr>
        <xdr:cNvPr id="540" name="消防費該当値テキスト"/>
        <xdr:cNvSpPr txBox="1"/>
      </xdr:nvSpPr>
      <xdr:spPr>
        <a:xfrm>
          <a:off x="16370300" y="643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73</xdr:rowOff>
    </xdr:from>
    <xdr:to>
      <xdr:col>22</xdr:col>
      <xdr:colOff>415925</xdr:colOff>
      <xdr:row>38</xdr:row>
      <xdr:rowOff>101673</xdr:rowOff>
    </xdr:to>
    <xdr:sp macro="" textlink="">
      <xdr:nvSpPr>
        <xdr:cNvPr id="541" name="円/楕円 540"/>
        <xdr:cNvSpPr/>
      </xdr:nvSpPr>
      <xdr:spPr>
        <a:xfrm>
          <a:off x="15430500" y="65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92800</xdr:rowOff>
    </xdr:from>
    <xdr:ext cx="534377" cy="259045"/>
    <xdr:sp macro="" textlink="">
      <xdr:nvSpPr>
        <xdr:cNvPr id="542" name="テキスト ボックス 541"/>
        <xdr:cNvSpPr txBox="1"/>
      </xdr:nvSpPr>
      <xdr:spPr>
        <a:xfrm>
          <a:off x="15214111" y="660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27243</xdr:rowOff>
    </xdr:from>
    <xdr:to>
      <xdr:col>21</xdr:col>
      <xdr:colOff>212725</xdr:colOff>
      <xdr:row>36</xdr:row>
      <xdr:rowOff>128843</xdr:rowOff>
    </xdr:to>
    <xdr:sp macro="" textlink="">
      <xdr:nvSpPr>
        <xdr:cNvPr id="543" name="円/楕円 542"/>
        <xdr:cNvSpPr/>
      </xdr:nvSpPr>
      <xdr:spPr>
        <a:xfrm>
          <a:off x="14541500" y="619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145370</xdr:rowOff>
    </xdr:from>
    <xdr:ext cx="534377" cy="259045"/>
    <xdr:sp macro="" textlink="">
      <xdr:nvSpPr>
        <xdr:cNvPr id="544" name="テキスト ボックス 543"/>
        <xdr:cNvSpPr txBox="1"/>
      </xdr:nvSpPr>
      <xdr:spPr>
        <a:xfrm>
          <a:off x="14325111" y="59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109148</xdr:rowOff>
    </xdr:from>
    <xdr:to>
      <xdr:col>20</xdr:col>
      <xdr:colOff>9525</xdr:colOff>
      <xdr:row>37</xdr:row>
      <xdr:rowOff>39298</xdr:rowOff>
    </xdr:to>
    <xdr:sp macro="" textlink="">
      <xdr:nvSpPr>
        <xdr:cNvPr id="545" name="円/楕円 544"/>
        <xdr:cNvSpPr/>
      </xdr:nvSpPr>
      <xdr:spPr>
        <a:xfrm>
          <a:off x="13652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30425</xdr:rowOff>
    </xdr:from>
    <xdr:ext cx="534377" cy="259045"/>
    <xdr:sp macro="" textlink="">
      <xdr:nvSpPr>
        <xdr:cNvPr id="546" name="テキスト ボックス 545"/>
        <xdr:cNvSpPr txBox="1"/>
      </xdr:nvSpPr>
      <xdr:spPr>
        <a:xfrm>
          <a:off x="13436111" y="637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124496</xdr:rowOff>
    </xdr:from>
    <xdr:to>
      <xdr:col>18</xdr:col>
      <xdr:colOff>492125</xdr:colOff>
      <xdr:row>38</xdr:row>
      <xdr:rowOff>54646</xdr:rowOff>
    </xdr:to>
    <xdr:sp macro="" textlink="">
      <xdr:nvSpPr>
        <xdr:cNvPr id="547" name="円/楕円 546"/>
        <xdr:cNvSpPr/>
      </xdr:nvSpPr>
      <xdr:spPr>
        <a:xfrm>
          <a:off x="12763500" y="646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45773</xdr:rowOff>
    </xdr:from>
    <xdr:ext cx="534377" cy="259045"/>
    <xdr:sp macro="" textlink="">
      <xdr:nvSpPr>
        <xdr:cNvPr id="548" name="テキスト ボックス 547"/>
        <xdr:cNvSpPr txBox="1"/>
      </xdr:nvSpPr>
      <xdr:spPr>
        <a:xfrm>
          <a:off x="12547111" y="656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5" name="直線コネクタ 574"/>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6"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7" name="直線コネクタ 576"/>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8"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9" name="直線コネクタ 578"/>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93262</xdr:rowOff>
    </xdr:from>
    <xdr:to>
      <xdr:col>23</xdr:col>
      <xdr:colOff>517525</xdr:colOff>
      <xdr:row>58</xdr:row>
      <xdr:rowOff>123110</xdr:rowOff>
    </xdr:to>
    <xdr:cxnSp macro="">
      <xdr:nvCxnSpPr>
        <xdr:cNvPr id="580" name="直線コネクタ 579"/>
        <xdr:cNvCxnSpPr/>
      </xdr:nvCxnSpPr>
      <xdr:spPr>
        <a:xfrm>
          <a:off x="15481300" y="9865912"/>
          <a:ext cx="838200" cy="20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73601</xdr:rowOff>
    </xdr:from>
    <xdr:ext cx="534377" cy="259045"/>
    <xdr:sp macro="" textlink="">
      <xdr:nvSpPr>
        <xdr:cNvPr id="581" name="教育費平均値テキスト"/>
        <xdr:cNvSpPr txBox="1"/>
      </xdr:nvSpPr>
      <xdr:spPr>
        <a:xfrm>
          <a:off x="16370300" y="9674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2" name="フローチャート : 判断 581"/>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93262</xdr:rowOff>
    </xdr:from>
    <xdr:to>
      <xdr:col>22</xdr:col>
      <xdr:colOff>365125</xdr:colOff>
      <xdr:row>57</xdr:row>
      <xdr:rowOff>156225</xdr:rowOff>
    </xdr:to>
    <xdr:cxnSp macro="">
      <xdr:nvCxnSpPr>
        <xdr:cNvPr id="583" name="直線コネクタ 582"/>
        <xdr:cNvCxnSpPr/>
      </xdr:nvCxnSpPr>
      <xdr:spPr>
        <a:xfrm flipV="1">
          <a:off x="14592300" y="9865912"/>
          <a:ext cx="889000" cy="6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4" name="フローチャート : 判断 583"/>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131894</xdr:rowOff>
    </xdr:from>
    <xdr:ext cx="534377" cy="259045"/>
    <xdr:sp macro="" textlink="">
      <xdr:nvSpPr>
        <xdr:cNvPr id="585" name="テキスト ボックス 584"/>
        <xdr:cNvSpPr txBox="1"/>
      </xdr:nvSpPr>
      <xdr:spPr>
        <a:xfrm>
          <a:off x="15214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156225</xdr:rowOff>
    </xdr:from>
    <xdr:to>
      <xdr:col>21</xdr:col>
      <xdr:colOff>161925</xdr:colOff>
      <xdr:row>58</xdr:row>
      <xdr:rowOff>108371</xdr:rowOff>
    </xdr:to>
    <xdr:cxnSp macro="">
      <xdr:nvCxnSpPr>
        <xdr:cNvPr id="586" name="直線コネクタ 585"/>
        <xdr:cNvCxnSpPr/>
      </xdr:nvCxnSpPr>
      <xdr:spPr>
        <a:xfrm flipV="1">
          <a:off x="13703300" y="9928875"/>
          <a:ext cx="889000" cy="1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7" name="フローチャート : 判断 586"/>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57958</xdr:rowOff>
    </xdr:from>
    <xdr:ext cx="534377" cy="259045"/>
    <xdr:sp macro="" textlink="">
      <xdr:nvSpPr>
        <xdr:cNvPr id="588" name="テキスト ボックス 587"/>
        <xdr:cNvSpPr txBox="1"/>
      </xdr:nvSpPr>
      <xdr:spPr>
        <a:xfrm>
          <a:off x="14325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105442</xdr:rowOff>
    </xdr:from>
    <xdr:to>
      <xdr:col>19</xdr:col>
      <xdr:colOff>644525</xdr:colOff>
      <xdr:row>58</xdr:row>
      <xdr:rowOff>108371</xdr:rowOff>
    </xdr:to>
    <xdr:cxnSp macro="">
      <xdr:nvCxnSpPr>
        <xdr:cNvPr id="589" name="直線コネクタ 588"/>
        <xdr:cNvCxnSpPr/>
      </xdr:nvCxnSpPr>
      <xdr:spPr>
        <a:xfrm>
          <a:off x="12814300" y="9535192"/>
          <a:ext cx="889000" cy="51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0" name="フローチャート : 判断 589"/>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33911</xdr:rowOff>
    </xdr:from>
    <xdr:ext cx="534377" cy="259045"/>
    <xdr:sp macro="" textlink="">
      <xdr:nvSpPr>
        <xdr:cNvPr id="591" name="テキスト ボックス 590"/>
        <xdr:cNvSpPr txBox="1"/>
      </xdr:nvSpPr>
      <xdr:spPr>
        <a:xfrm>
          <a:off x="13436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2" name="フローチャート : 判断 591"/>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168510</xdr:rowOff>
    </xdr:from>
    <xdr:ext cx="534377" cy="259045"/>
    <xdr:sp macro="" textlink="">
      <xdr:nvSpPr>
        <xdr:cNvPr id="593" name="テキスト ボックス 592"/>
        <xdr:cNvSpPr txBox="1"/>
      </xdr:nvSpPr>
      <xdr:spPr>
        <a:xfrm>
          <a:off x="12547111" y="994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72310</xdr:rowOff>
    </xdr:from>
    <xdr:to>
      <xdr:col>23</xdr:col>
      <xdr:colOff>568325</xdr:colOff>
      <xdr:row>59</xdr:row>
      <xdr:rowOff>2460</xdr:rowOff>
    </xdr:to>
    <xdr:sp macro="" textlink="">
      <xdr:nvSpPr>
        <xdr:cNvPr id="599" name="円/楕円 598"/>
        <xdr:cNvSpPr/>
      </xdr:nvSpPr>
      <xdr:spPr>
        <a:xfrm>
          <a:off x="16268700" y="100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50737</xdr:rowOff>
    </xdr:from>
    <xdr:ext cx="534377" cy="259045"/>
    <xdr:sp macro="" textlink="">
      <xdr:nvSpPr>
        <xdr:cNvPr id="600" name="教育費該当値テキスト"/>
        <xdr:cNvSpPr txBox="1"/>
      </xdr:nvSpPr>
      <xdr:spPr>
        <a:xfrm>
          <a:off x="16370300" y="999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43,524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42462</xdr:rowOff>
    </xdr:from>
    <xdr:to>
      <xdr:col>22</xdr:col>
      <xdr:colOff>415925</xdr:colOff>
      <xdr:row>57</xdr:row>
      <xdr:rowOff>144062</xdr:rowOff>
    </xdr:to>
    <xdr:sp macro="" textlink="">
      <xdr:nvSpPr>
        <xdr:cNvPr id="601" name="円/楕円 600"/>
        <xdr:cNvSpPr/>
      </xdr:nvSpPr>
      <xdr:spPr>
        <a:xfrm>
          <a:off x="15430500" y="98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135189</xdr:rowOff>
    </xdr:from>
    <xdr:ext cx="534377" cy="259045"/>
    <xdr:sp macro="" textlink="">
      <xdr:nvSpPr>
        <xdr:cNvPr id="602" name="テキスト ボックス 601"/>
        <xdr:cNvSpPr txBox="1"/>
      </xdr:nvSpPr>
      <xdr:spPr>
        <a:xfrm>
          <a:off x="15214111" y="990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105425</xdr:rowOff>
    </xdr:from>
    <xdr:to>
      <xdr:col>21</xdr:col>
      <xdr:colOff>212725</xdr:colOff>
      <xdr:row>58</xdr:row>
      <xdr:rowOff>35575</xdr:rowOff>
    </xdr:to>
    <xdr:sp macro="" textlink="">
      <xdr:nvSpPr>
        <xdr:cNvPr id="603" name="円/楕円 602"/>
        <xdr:cNvSpPr/>
      </xdr:nvSpPr>
      <xdr:spPr>
        <a:xfrm>
          <a:off x="14541500" y="987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26702</xdr:rowOff>
    </xdr:from>
    <xdr:ext cx="534377" cy="259045"/>
    <xdr:sp macro="" textlink="">
      <xdr:nvSpPr>
        <xdr:cNvPr id="604" name="テキスト ボックス 603"/>
        <xdr:cNvSpPr txBox="1"/>
      </xdr:nvSpPr>
      <xdr:spPr>
        <a:xfrm>
          <a:off x="14325111" y="997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57571</xdr:rowOff>
    </xdr:from>
    <xdr:to>
      <xdr:col>20</xdr:col>
      <xdr:colOff>9525</xdr:colOff>
      <xdr:row>58</xdr:row>
      <xdr:rowOff>159171</xdr:rowOff>
    </xdr:to>
    <xdr:sp macro="" textlink="">
      <xdr:nvSpPr>
        <xdr:cNvPr id="605" name="円/楕円 604"/>
        <xdr:cNvSpPr/>
      </xdr:nvSpPr>
      <xdr:spPr>
        <a:xfrm>
          <a:off x="13652500" y="1000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150298</xdr:rowOff>
    </xdr:from>
    <xdr:ext cx="534377" cy="259045"/>
    <xdr:sp macro="" textlink="">
      <xdr:nvSpPr>
        <xdr:cNvPr id="606" name="テキスト ボックス 605"/>
        <xdr:cNvSpPr txBox="1"/>
      </xdr:nvSpPr>
      <xdr:spPr>
        <a:xfrm>
          <a:off x="13436111" y="1009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54642</xdr:rowOff>
    </xdr:from>
    <xdr:to>
      <xdr:col>18</xdr:col>
      <xdr:colOff>492125</xdr:colOff>
      <xdr:row>55</xdr:row>
      <xdr:rowOff>156242</xdr:rowOff>
    </xdr:to>
    <xdr:sp macro="" textlink="">
      <xdr:nvSpPr>
        <xdr:cNvPr id="607" name="円/楕円 606"/>
        <xdr:cNvSpPr/>
      </xdr:nvSpPr>
      <xdr:spPr>
        <a:xfrm>
          <a:off x="12763500" y="94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1319</xdr:rowOff>
    </xdr:from>
    <xdr:ext cx="534377" cy="259045"/>
    <xdr:sp macro="" textlink="">
      <xdr:nvSpPr>
        <xdr:cNvPr id="608" name="テキスト ボックス 607"/>
        <xdr:cNvSpPr txBox="1"/>
      </xdr:nvSpPr>
      <xdr:spPr>
        <a:xfrm>
          <a:off x="12547111" y="925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2" name="直線コネクタ 631"/>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5"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6" name="直線コネクタ 635"/>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32144</xdr:rowOff>
    </xdr:from>
    <xdr:to>
      <xdr:col>23</xdr:col>
      <xdr:colOff>517525</xdr:colOff>
      <xdr:row>79</xdr:row>
      <xdr:rowOff>33706</xdr:rowOff>
    </xdr:to>
    <xdr:cxnSp macro="">
      <xdr:nvCxnSpPr>
        <xdr:cNvPr id="637" name="直線コネクタ 636"/>
        <xdr:cNvCxnSpPr/>
      </xdr:nvCxnSpPr>
      <xdr:spPr>
        <a:xfrm flipV="1">
          <a:off x="15481300" y="13576694"/>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38"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9" name="フローチャート : 判断 638"/>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27267</xdr:rowOff>
    </xdr:from>
    <xdr:to>
      <xdr:col>22</xdr:col>
      <xdr:colOff>365125</xdr:colOff>
      <xdr:row>79</xdr:row>
      <xdr:rowOff>33706</xdr:rowOff>
    </xdr:to>
    <xdr:cxnSp macro="">
      <xdr:nvCxnSpPr>
        <xdr:cNvPr id="640" name="直線コネクタ 639"/>
        <xdr:cNvCxnSpPr/>
      </xdr:nvCxnSpPr>
      <xdr:spPr>
        <a:xfrm>
          <a:off x="14592300" y="13571817"/>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1" name="フローチャート : 判断 640"/>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2" name="テキスト ボックス 641"/>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72225</xdr:rowOff>
    </xdr:from>
    <xdr:to>
      <xdr:col>21</xdr:col>
      <xdr:colOff>161925</xdr:colOff>
      <xdr:row>79</xdr:row>
      <xdr:rowOff>27267</xdr:rowOff>
    </xdr:to>
    <xdr:cxnSp macro="">
      <xdr:nvCxnSpPr>
        <xdr:cNvPr id="643" name="直線コネクタ 642"/>
        <xdr:cNvCxnSpPr/>
      </xdr:nvCxnSpPr>
      <xdr:spPr>
        <a:xfrm>
          <a:off x="13703300" y="13445325"/>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4" name="フローチャート : 判断 643"/>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5" name="テキスト ボックス 644"/>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72225</xdr:rowOff>
    </xdr:from>
    <xdr:to>
      <xdr:col>19</xdr:col>
      <xdr:colOff>644525</xdr:colOff>
      <xdr:row>78</xdr:row>
      <xdr:rowOff>133338</xdr:rowOff>
    </xdr:to>
    <xdr:cxnSp macro="">
      <xdr:nvCxnSpPr>
        <xdr:cNvPr id="646" name="直線コネクタ 645"/>
        <xdr:cNvCxnSpPr/>
      </xdr:nvCxnSpPr>
      <xdr:spPr>
        <a:xfrm flipV="1">
          <a:off x="12814300" y="13445325"/>
          <a:ext cx="889000" cy="6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7" name="フローチャート : 判断 646"/>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122293</xdr:rowOff>
    </xdr:from>
    <xdr:ext cx="469744" cy="259045"/>
    <xdr:sp macro="" textlink="">
      <xdr:nvSpPr>
        <xdr:cNvPr id="648" name="テキスト ボックス 647"/>
        <xdr:cNvSpPr txBox="1"/>
      </xdr:nvSpPr>
      <xdr:spPr>
        <a:xfrm>
          <a:off x="13468427"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9" name="フローチャート : 判断 648"/>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0" name="テキスト ボックス 649"/>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152794</xdr:rowOff>
    </xdr:from>
    <xdr:to>
      <xdr:col>23</xdr:col>
      <xdr:colOff>568325</xdr:colOff>
      <xdr:row>79</xdr:row>
      <xdr:rowOff>82944</xdr:rowOff>
    </xdr:to>
    <xdr:sp macro="" textlink="">
      <xdr:nvSpPr>
        <xdr:cNvPr id="656" name="円/楕円 655"/>
        <xdr:cNvSpPr/>
      </xdr:nvSpPr>
      <xdr:spPr>
        <a:xfrm>
          <a:off x="16268700" y="13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67721</xdr:rowOff>
    </xdr:from>
    <xdr:ext cx="378565" cy="259045"/>
    <xdr:sp macro="" textlink="">
      <xdr:nvSpPr>
        <xdr:cNvPr id="657" name="災害復旧費該当値テキスト"/>
        <xdr:cNvSpPr txBox="1"/>
      </xdr:nvSpPr>
      <xdr:spPr>
        <a:xfrm>
          <a:off x="16370300" y="1344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154356</xdr:rowOff>
    </xdr:from>
    <xdr:to>
      <xdr:col>22</xdr:col>
      <xdr:colOff>415925</xdr:colOff>
      <xdr:row>79</xdr:row>
      <xdr:rowOff>84506</xdr:rowOff>
    </xdr:to>
    <xdr:sp macro="" textlink="">
      <xdr:nvSpPr>
        <xdr:cNvPr id="658" name="円/楕円 657"/>
        <xdr:cNvSpPr/>
      </xdr:nvSpPr>
      <xdr:spPr>
        <a:xfrm>
          <a:off x="15430500" y="135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75633</xdr:rowOff>
    </xdr:from>
    <xdr:ext cx="378565" cy="259045"/>
    <xdr:sp macro="" textlink="">
      <xdr:nvSpPr>
        <xdr:cNvPr id="659" name="テキスト ボックス 658"/>
        <xdr:cNvSpPr txBox="1"/>
      </xdr:nvSpPr>
      <xdr:spPr>
        <a:xfrm>
          <a:off x="15292017" y="13620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147917</xdr:rowOff>
    </xdr:from>
    <xdr:to>
      <xdr:col>21</xdr:col>
      <xdr:colOff>212725</xdr:colOff>
      <xdr:row>79</xdr:row>
      <xdr:rowOff>78067</xdr:rowOff>
    </xdr:to>
    <xdr:sp macro="" textlink="">
      <xdr:nvSpPr>
        <xdr:cNvPr id="660" name="円/楕円 659"/>
        <xdr:cNvSpPr/>
      </xdr:nvSpPr>
      <xdr:spPr>
        <a:xfrm>
          <a:off x="14541500" y="1352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69194</xdr:rowOff>
    </xdr:from>
    <xdr:ext cx="378565" cy="259045"/>
    <xdr:sp macro="" textlink="">
      <xdr:nvSpPr>
        <xdr:cNvPr id="661" name="テキスト ボックス 660"/>
        <xdr:cNvSpPr txBox="1"/>
      </xdr:nvSpPr>
      <xdr:spPr>
        <a:xfrm>
          <a:off x="14403017" y="13613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21425</xdr:rowOff>
    </xdr:from>
    <xdr:to>
      <xdr:col>20</xdr:col>
      <xdr:colOff>9525</xdr:colOff>
      <xdr:row>78</xdr:row>
      <xdr:rowOff>123025</xdr:rowOff>
    </xdr:to>
    <xdr:sp macro="" textlink="">
      <xdr:nvSpPr>
        <xdr:cNvPr id="662" name="円/楕円 661"/>
        <xdr:cNvSpPr/>
      </xdr:nvSpPr>
      <xdr:spPr>
        <a:xfrm>
          <a:off x="13652500" y="133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114152</xdr:rowOff>
    </xdr:from>
    <xdr:ext cx="469744" cy="259045"/>
    <xdr:sp macro="" textlink="">
      <xdr:nvSpPr>
        <xdr:cNvPr id="663" name="テキスト ボックス 662"/>
        <xdr:cNvSpPr txBox="1"/>
      </xdr:nvSpPr>
      <xdr:spPr>
        <a:xfrm>
          <a:off x="13468427" y="134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82538</xdr:rowOff>
    </xdr:from>
    <xdr:to>
      <xdr:col>18</xdr:col>
      <xdr:colOff>492125</xdr:colOff>
      <xdr:row>79</xdr:row>
      <xdr:rowOff>12688</xdr:rowOff>
    </xdr:to>
    <xdr:sp macro="" textlink="">
      <xdr:nvSpPr>
        <xdr:cNvPr id="664" name="円/楕円 663"/>
        <xdr:cNvSpPr/>
      </xdr:nvSpPr>
      <xdr:spPr>
        <a:xfrm>
          <a:off x="12763500" y="134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3815</xdr:rowOff>
    </xdr:from>
    <xdr:ext cx="469744" cy="259045"/>
    <xdr:sp macro="" textlink="">
      <xdr:nvSpPr>
        <xdr:cNvPr id="665" name="テキスト ボックス 664"/>
        <xdr:cNvSpPr txBox="1"/>
      </xdr:nvSpPr>
      <xdr:spPr>
        <a:xfrm>
          <a:off x="12579427" y="1354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0" name="直線コネクタ 689"/>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1"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2" name="直線コネクタ 691"/>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3"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4" name="直線コネクタ 693"/>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53581</xdr:rowOff>
    </xdr:from>
    <xdr:to>
      <xdr:col>23</xdr:col>
      <xdr:colOff>517525</xdr:colOff>
      <xdr:row>96</xdr:row>
      <xdr:rowOff>85713</xdr:rowOff>
    </xdr:to>
    <xdr:cxnSp macro="">
      <xdr:nvCxnSpPr>
        <xdr:cNvPr id="695" name="直線コネクタ 694"/>
        <xdr:cNvCxnSpPr/>
      </xdr:nvCxnSpPr>
      <xdr:spPr>
        <a:xfrm flipV="1">
          <a:off x="15481300" y="16512781"/>
          <a:ext cx="838200" cy="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67822</xdr:rowOff>
    </xdr:from>
    <xdr:ext cx="534377" cy="259045"/>
    <xdr:sp macro="" textlink="">
      <xdr:nvSpPr>
        <xdr:cNvPr id="696" name="公債費平均値テキスト"/>
        <xdr:cNvSpPr txBox="1"/>
      </xdr:nvSpPr>
      <xdr:spPr>
        <a:xfrm>
          <a:off x="16370300" y="1618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7" name="フローチャート : 判断 696"/>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69165</xdr:rowOff>
    </xdr:from>
    <xdr:to>
      <xdr:col>22</xdr:col>
      <xdr:colOff>365125</xdr:colOff>
      <xdr:row>96</xdr:row>
      <xdr:rowOff>85713</xdr:rowOff>
    </xdr:to>
    <xdr:cxnSp macro="">
      <xdr:nvCxnSpPr>
        <xdr:cNvPr id="698" name="直線コネクタ 697"/>
        <xdr:cNvCxnSpPr/>
      </xdr:nvCxnSpPr>
      <xdr:spPr>
        <a:xfrm>
          <a:off x="14592300" y="16528365"/>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9" name="フローチャート : 判断 698"/>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144632</xdr:rowOff>
    </xdr:from>
    <xdr:ext cx="534377" cy="259045"/>
    <xdr:sp macro="" textlink="">
      <xdr:nvSpPr>
        <xdr:cNvPr id="700" name="テキスト ボックス 699"/>
        <xdr:cNvSpPr txBox="1"/>
      </xdr:nvSpPr>
      <xdr:spPr>
        <a:xfrm>
          <a:off x="15214111" y="1608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68999</xdr:rowOff>
    </xdr:from>
    <xdr:to>
      <xdr:col>21</xdr:col>
      <xdr:colOff>161925</xdr:colOff>
      <xdr:row>96</xdr:row>
      <xdr:rowOff>69165</xdr:rowOff>
    </xdr:to>
    <xdr:cxnSp macro="">
      <xdr:nvCxnSpPr>
        <xdr:cNvPr id="701" name="直線コネクタ 700"/>
        <xdr:cNvCxnSpPr/>
      </xdr:nvCxnSpPr>
      <xdr:spPr>
        <a:xfrm>
          <a:off x="13703300" y="16528199"/>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2" name="フローチャート : 判断 701"/>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125607</xdr:rowOff>
    </xdr:from>
    <xdr:ext cx="534377" cy="259045"/>
    <xdr:sp macro="" textlink="">
      <xdr:nvSpPr>
        <xdr:cNvPr id="703" name="テキスト ボックス 702"/>
        <xdr:cNvSpPr txBox="1"/>
      </xdr:nvSpPr>
      <xdr:spPr>
        <a:xfrm>
          <a:off x="14325111" y="160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68999</xdr:rowOff>
    </xdr:from>
    <xdr:to>
      <xdr:col>19</xdr:col>
      <xdr:colOff>644525</xdr:colOff>
      <xdr:row>96</xdr:row>
      <xdr:rowOff>95923</xdr:rowOff>
    </xdr:to>
    <xdr:cxnSp macro="">
      <xdr:nvCxnSpPr>
        <xdr:cNvPr id="704" name="直線コネクタ 703"/>
        <xdr:cNvCxnSpPr/>
      </xdr:nvCxnSpPr>
      <xdr:spPr>
        <a:xfrm flipV="1">
          <a:off x="12814300" y="16528199"/>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5" name="フローチャート : 判断 704"/>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122014</xdr:rowOff>
    </xdr:from>
    <xdr:ext cx="534377" cy="259045"/>
    <xdr:sp macro="" textlink="">
      <xdr:nvSpPr>
        <xdr:cNvPr id="706" name="テキスト ボックス 705"/>
        <xdr:cNvSpPr txBox="1"/>
      </xdr:nvSpPr>
      <xdr:spPr>
        <a:xfrm>
          <a:off x="13436111" y="160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7" name="フローチャート : 判断 706"/>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109631</xdr:rowOff>
    </xdr:from>
    <xdr:ext cx="534377" cy="259045"/>
    <xdr:sp macro="" textlink="">
      <xdr:nvSpPr>
        <xdr:cNvPr id="708" name="テキスト ボックス 707"/>
        <xdr:cNvSpPr txBox="1"/>
      </xdr:nvSpPr>
      <xdr:spPr>
        <a:xfrm>
          <a:off x="12547111" y="160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2781</xdr:rowOff>
    </xdr:from>
    <xdr:to>
      <xdr:col>23</xdr:col>
      <xdr:colOff>568325</xdr:colOff>
      <xdr:row>96</xdr:row>
      <xdr:rowOff>104381</xdr:rowOff>
    </xdr:to>
    <xdr:sp macro="" textlink="">
      <xdr:nvSpPr>
        <xdr:cNvPr id="714" name="円/楕円 713"/>
        <xdr:cNvSpPr/>
      </xdr:nvSpPr>
      <xdr:spPr>
        <a:xfrm>
          <a:off x="16268700" y="16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152658</xdr:rowOff>
    </xdr:from>
    <xdr:ext cx="534377" cy="259045"/>
    <xdr:sp macro="" textlink="">
      <xdr:nvSpPr>
        <xdr:cNvPr id="715" name="公債費該当値テキスト"/>
        <xdr:cNvSpPr txBox="1"/>
      </xdr:nvSpPr>
      <xdr:spPr>
        <a:xfrm>
          <a:off x="16370300" y="164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69,781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34913</xdr:rowOff>
    </xdr:from>
    <xdr:to>
      <xdr:col>22</xdr:col>
      <xdr:colOff>415925</xdr:colOff>
      <xdr:row>96</xdr:row>
      <xdr:rowOff>136513</xdr:rowOff>
    </xdr:to>
    <xdr:sp macro="" textlink="">
      <xdr:nvSpPr>
        <xdr:cNvPr id="716" name="円/楕円 715"/>
        <xdr:cNvSpPr/>
      </xdr:nvSpPr>
      <xdr:spPr>
        <a:xfrm>
          <a:off x="15430500" y="164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127640</xdr:rowOff>
    </xdr:from>
    <xdr:ext cx="534377" cy="259045"/>
    <xdr:sp macro="" textlink="">
      <xdr:nvSpPr>
        <xdr:cNvPr id="717" name="テキスト ボックス 716"/>
        <xdr:cNvSpPr txBox="1"/>
      </xdr:nvSpPr>
      <xdr:spPr>
        <a:xfrm>
          <a:off x="15214111" y="165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18365</xdr:rowOff>
    </xdr:from>
    <xdr:to>
      <xdr:col>21</xdr:col>
      <xdr:colOff>212725</xdr:colOff>
      <xdr:row>96</xdr:row>
      <xdr:rowOff>119965</xdr:rowOff>
    </xdr:to>
    <xdr:sp macro="" textlink="">
      <xdr:nvSpPr>
        <xdr:cNvPr id="718" name="円/楕円 717"/>
        <xdr:cNvSpPr/>
      </xdr:nvSpPr>
      <xdr:spPr>
        <a:xfrm>
          <a:off x="14541500" y="164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111092</xdr:rowOff>
    </xdr:from>
    <xdr:ext cx="534377" cy="259045"/>
    <xdr:sp macro="" textlink="">
      <xdr:nvSpPr>
        <xdr:cNvPr id="719" name="テキスト ボックス 718"/>
        <xdr:cNvSpPr txBox="1"/>
      </xdr:nvSpPr>
      <xdr:spPr>
        <a:xfrm>
          <a:off x="14325111" y="165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18199</xdr:rowOff>
    </xdr:from>
    <xdr:to>
      <xdr:col>20</xdr:col>
      <xdr:colOff>9525</xdr:colOff>
      <xdr:row>96</xdr:row>
      <xdr:rowOff>119799</xdr:rowOff>
    </xdr:to>
    <xdr:sp macro="" textlink="">
      <xdr:nvSpPr>
        <xdr:cNvPr id="720" name="円/楕円 719"/>
        <xdr:cNvSpPr/>
      </xdr:nvSpPr>
      <xdr:spPr>
        <a:xfrm>
          <a:off x="13652500" y="164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110926</xdr:rowOff>
    </xdr:from>
    <xdr:ext cx="534377" cy="259045"/>
    <xdr:sp macro="" textlink="">
      <xdr:nvSpPr>
        <xdr:cNvPr id="721" name="テキスト ボックス 720"/>
        <xdr:cNvSpPr txBox="1"/>
      </xdr:nvSpPr>
      <xdr:spPr>
        <a:xfrm>
          <a:off x="13436111" y="165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45123</xdr:rowOff>
    </xdr:from>
    <xdr:to>
      <xdr:col>18</xdr:col>
      <xdr:colOff>492125</xdr:colOff>
      <xdr:row>96</xdr:row>
      <xdr:rowOff>146723</xdr:rowOff>
    </xdr:to>
    <xdr:sp macro="" textlink="">
      <xdr:nvSpPr>
        <xdr:cNvPr id="722" name="円/楕円 721"/>
        <xdr:cNvSpPr/>
      </xdr:nvSpPr>
      <xdr:spPr>
        <a:xfrm>
          <a:off x="12763500" y="165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137850</xdr:rowOff>
    </xdr:from>
    <xdr:ext cx="534377" cy="259045"/>
    <xdr:sp macro="" textlink="">
      <xdr:nvSpPr>
        <xdr:cNvPr id="723" name="テキスト ボックス 722"/>
        <xdr:cNvSpPr txBox="1"/>
      </xdr:nvSpPr>
      <xdr:spPr>
        <a:xfrm>
          <a:off x="12547111" y="1659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7" name="直線コネクタ 746"/>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0"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1" name="直線コネクタ 750"/>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3"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4" name="フローチャート : 判断 753"/>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6" name="フローチャート : 判断 755"/>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7" name="テキスト ボックス 756"/>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9" name="フローチャート : 判断 758"/>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0" name="テキスト ボックス 759"/>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2" name="フローチャート : 判断 761"/>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3" name="テキスト ボックス 762"/>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4" name="フローチャート : 判断 763"/>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5" name="テキスト ボックス 764"/>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2"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民生費の住民一人当たり決算額は全国平均・県平均・類似団体平均のいずれをも上回っているが、これは、保育所数の多さ（全て直営）が大きな影響を与えており、民生部門人件費や賃金・施設維持費等の物件費が多いことが大きな要因として考えられる。今後も、定員適正化計画に基づく職員数の適正化等を行い、人件費の抑制を図る。　○農林水産業費が他団体平均のいずれをも上回っているのは、本町の面積の大部分を田畑・森林が占めており、農林業が主要な産業となっていることが一つの要因として考えられる。また、農業集落排水の繰出金が高い水準にあることも一つの要因として挙げられ、人口密度が低く下水道事業の経営において収益性が低い地域ではあるものの、公共下水道を含めた下水道事業全体の施設統廃合等による維持補修費の抑制を通じて、繰出金の抑制を図る。　○教育費については、学校適正配置事業の実施により平成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年度から</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校での中学校教育をスタートさせた（統合前：</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校）ことにより、全国平均・県平均水準にまで減少したと考えられる。　○公債費の住民一人あたり決算額が全国平均・県平均を上回っているのは、人口密度の低さも要因として挙げられるが、財政力の低い本町が合併後の施設統廃合や新しいまちづくりに係る建設事業を着実に行うためには、その財源として地方債を活用せざるを得ないことが大きな要因である。類似団体と比しては低い水準にあり、今後も建設事業の実施に当たっては適正かつ計画的な実施に努めるとともに、地方財源措置の高い地方債充当を行い、実質将来負担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職員数の削減による人件費の抑制や</a:t>
          </a:r>
          <a:r>
            <a:rPr kumimoji="1" lang="ja-JP" altLang="en-US" sz="1400">
              <a:solidFill>
                <a:schemeClr val="dk1"/>
              </a:solidFill>
              <a:effectLst/>
              <a:latin typeface="+mn-lt"/>
              <a:ea typeface="+mn-ea"/>
              <a:cs typeface="+mn-cs"/>
            </a:rPr>
            <a:t>地方消費税交付金の大幅増収</a:t>
          </a:r>
          <a:r>
            <a:rPr kumimoji="1" lang="ja-JP" altLang="ja-JP" sz="1400">
              <a:solidFill>
                <a:schemeClr val="dk1"/>
              </a:solidFill>
              <a:effectLst/>
              <a:latin typeface="+mn-lt"/>
              <a:ea typeface="+mn-ea"/>
              <a:cs typeface="+mn-cs"/>
            </a:rPr>
            <a:t>等により、決算余剰金を中心とした着実な積立で財政調整基金残高が増加するとともに、実質収支も継続的に黒字を確保している。今後は、普通交付税が合併算定替縮減の本格化によって</a:t>
          </a:r>
          <a:r>
            <a:rPr kumimoji="1" lang="ja-JP" altLang="en-US" sz="1400">
              <a:solidFill>
                <a:schemeClr val="dk1"/>
              </a:solidFill>
              <a:effectLst/>
              <a:latin typeface="+mn-lt"/>
              <a:ea typeface="+mn-ea"/>
              <a:cs typeface="+mn-cs"/>
            </a:rPr>
            <a:t>大きく</a:t>
          </a:r>
          <a:r>
            <a:rPr kumimoji="1" lang="ja-JP" altLang="ja-JP" sz="1400">
              <a:solidFill>
                <a:schemeClr val="dk1"/>
              </a:solidFill>
              <a:effectLst/>
              <a:latin typeface="+mn-lt"/>
              <a:ea typeface="+mn-ea"/>
              <a:cs typeface="+mn-cs"/>
            </a:rPr>
            <a:t>減少する見込であることから、職員数の適正化等による人件費の抑制や、公共施設の適正管理による維持補修費の抑制、また、総合的対策による扶助費の抑制等に努める。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職員数の削減による人件費の抑制や</a:t>
          </a:r>
          <a:r>
            <a:rPr kumimoji="1" lang="ja-JP" altLang="en-US" sz="1400">
              <a:solidFill>
                <a:schemeClr val="dk1"/>
              </a:solidFill>
              <a:effectLst/>
              <a:latin typeface="+mn-lt"/>
              <a:ea typeface="+mn-ea"/>
              <a:cs typeface="+mn-cs"/>
            </a:rPr>
            <a:t>地方消費税交付金の大幅増収</a:t>
          </a:r>
          <a:r>
            <a:rPr kumimoji="1" lang="ja-JP" altLang="ja-JP" sz="1400">
              <a:solidFill>
                <a:schemeClr val="dk1"/>
              </a:solidFill>
              <a:effectLst/>
              <a:latin typeface="+mn-lt"/>
              <a:ea typeface="+mn-ea"/>
              <a:cs typeface="+mn-cs"/>
            </a:rPr>
            <a:t>等により、一般会計で大きく黒字となったほか、前年度と同様に平成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年度も全会計で黒字を確保している。介護保険特別会計においては、介護給付費が年々増加</a:t>
          </a:r>
          <a:r>
            <a:rPr kumimoji="1" lang="ja-JP" altLang="en-US" sz="1400">
              <a:solidFill>
                <a:schemeClr val="dk1"/>
              </a:solidFill>
              <a:effectLst/>
              <a:latin typeface="+mn-lt"/>
              <a:ea typeface="+mn-ea"/>
              <a:cs typeface="+mn-cs"/>
            </a:rPr>
            <a:t>傾向にあった</a:t>
          </a:r>
          <a:r>
            <a:rPr kumimoji="1" lang="ja-JP" altLang="ja-JP" sz="1400">
              <a:solidFill>
                <a:schemeClr val="dk1"/>
              </a:solidFill>
              <a:effectLst/>
              <a:latin typeface="+mn-lt"/>
              <a:ea typeface="+mn-ea"/>
              <a:cs typeface="+mn-cs"/>
            </a:rPr>
            <a:t>ことから、財政基盤の強化を図るため平成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年度に介護保険料の見直しを行ったところである。今後、普通交付税が合併算定替縮減の本格化によって一般会計の歳入が</a:t>
          </a:r>
          <a:r>
            <a:rPr kumimoji="1" lang="ja-JP" altLang="en-US" sz="1400">
              <a:solidFill>
                <a:schemeClr val="dk1"/>
              </a:solidFill>
              <a:effectLst/>
              <a:latin typeface="+mn-lt"/>
              <a:ea typeface="+mn-ea"/>
              <a:cs typeface="+mn-cs"/>
            </a:rPr>
            <a:t>大きく</a:t>
          </a:r>
          <a:r>
            <a:rPr kumimoji="1" lang="ja-JP" altLang="ja-JP" sz="1400">
              <a:solidFill>
                <a:schemeClr val="dk1"/>
              </a:solidFill>
              <a:effectLst/>
              <a:latin typeface="+mn-lt"/>
              <a:ea typeface="+mn-ea"/>
              <a:cs typeface="+mn-cs"/>
            </a:rPr>
            <a:t>減少する見込であることから、職員数の適正化による人件費の抑制や、維持補修費・扶助費等の経常経費の抑制に努める必要がある。また、簡易水道・公共下水道・農業集落排水の各特別会計においては、人口密度の低さによる収益性の低さ等の影響で一般会計から多額の繰出金を支出しているため、長寿命化事業・統廃合事業による施設の更新経費・維持管理経費等の歳出の抑制に努めるとともに、料金水準の見直しによる歳入の確保を図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11043153</v>
      </c>
      <c r="BO4" s="379"/>
      <c r="BP4" s="379"/>
      <c r="BQ4" s="379"/>
      <c r="BR4" s="379"/>
      <c r="BS4" s="379"/>
      <c r="BT4" s="379"/>
      <c r="BU4" s="380"/>
      <c r="BV4" s="378">
        <v>12370901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7.6</v>
      </c>
      <c r="CU4" s="385"/>
      <c r="CV4" s="385"/>
      <c r="CW4" s="385"/>
      <c r="CX4" s="385"/>
      <c r="CY4" s="385"/>
      <c r="CZ4" s="385"/>
      <c r="DA4" s="386"/>
      <c r="DB4" s="384">
        <v>6.2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10457567</v>
      </c>
      <c r="BO5" s="416"/>
      <c r="BP5" s="416"/>
      <c r="BQ5" s="416"/>
      <c r="BR5" s="416"/>
      <c r="BS5" s="416"/>
      <c r="BT5" s="416"/>
      <c r="BU5" s="417"/>
      <c r="BV5" s="415">
        <v>11876414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82.5</v>
      </c>
      <c r="CU5" s="413"/>
      <c r="CV5" s="413"/>
      <c r="CW5" s="413"/>
      <c r="CX5" s="413"/>
      <c r="CY5" s="413"/>
      <c r="CZ5" s="413"/>
      <c r="DA5" s="414"/>
      <c r="DB5" s="412">
        <v>82.9</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585586</v>
      </c>
      <c r="BO6" s="416"/>
      <c r="BP6" s="416"/>
      <c r="BQ6" s="416"/>
      <c r="BR6" s="416"/>
      <c r="BS6" s="416"/>
      <c r="BT6" s="416"/>
      <c r="BU6" s="417"/>
      <c r="BV6" s="415">
        <v>494487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86.8</v>
      </c>
      <c r="CU6" s="453"/>
      <c r="CV6" s="453"/>
      <c r="CW6" s="453"/>
      <c r="CX6" s="453"/>
      <c r="CY6" s="453"/>
      <c r="CZ6" s="453"/>
      <c r="DA6" s="454"/>
      <c r="DB6" s="452">
        <v>87.5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46873</v>
      </c>
      <c r="BO7" s="416"/>
      <c r="BP7" s="416"/>
      <c r="BQ7" s="416"/>
      <c r="BR7" s="416"/>
      <c r="BS7" s="416"/>
      <c r="BT7" s="416"/>
      <c r="BU7" s="417"/>
      <c r="BV7" s="415">
        <v>53069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7112181</v>
      </c>
      <c r="CU7" s="416"/>
      <c r="CV7" s="416"/>
      <c r="CW7" s="416"/>
      <c r="CX7" s="416"/>
      <c r="CY7" s="416"/>
      <c r="CZ7" s="416"/>
      <c r="DA7" s="417"/>
      <c r="DB7" s="415">
        <v>7074549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538713</v>
      </c>
      <c r="BO8" s="416"/>
      <c r="BP8" s="416"/>
      <c r="BQ8" s="416"/>
      <c r="BR8" s="416"/>
      <c r="BS8" s="416"/>
      <c r="BT8" s="416"/>
      <c r="BU8" s="417"/>
      <c r="BV8" s="415">
        <v>441418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0.23</v>
      </c>
      <c r="CU8" s="456"/>
      <c r="CV8" s="456"/>
      <c r="CW8" s="456"/>
      <c r="CX8" s="456"/>
      <c r="CY8" s="456"/>
      <c r="CZ8" s="456"/>
      <c r="DA8" s="457"/>
      <c r="DB8" s="455">
        <v>0.23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16985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97295</v>
      </c>
      <c r="BO9" s="416"/>
      <c r="BP9" s="416"/>
      <c r="BQ9" s="416"/>
      <c r="BR9" s="416"/>
      <c r="BS9" s="416"/>
      <c r="BT9" s="416"/>
      <c r="BU9" s="417"/>
      <c r="BV9" s="415">
        <v>86077</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14.5</v>
      </c>
      <c r="CU9" s="413"/>
      <c r="CV9" s="413"/>
      <c r="CW9" s="413"/>
      <c r="CX9" s="413"/>
      <c r="CY9" s="413"/>
      <c r="CZ9" s="413"/>
      <c r="DA9" s="414"/>
      <c r="DB9" s="412">
        <v>14.4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18427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400000</v>
      </c>
      <c r="BO10" s="416"/>
      <c r="BP10" s="416"/>
      <c r="BQ10" s="416"/>
      <c r="BR10" s="416"/>
      <c r="BS10" s="416"/>
      <c r="BT10" s="416"/>
      <c r="BU10" s="417"/>
      <c r="BV10" s="415">
        <v>400000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17911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17857</v>
      </c>
      <c r="S13" s="497"/>
      <c r="T13" s="497"/>
      <c r="U13" s="497"/>
      <c r="V13" s="498"/>
      <c r="W13" s="431" t="s">
        <v>120</v>
      </c>
      <c r="X13" s="432"/>
      <c r="Y13" s="432"/>
      <c r="Z13" s="432"/>
      <c r="AA13" s="432"/>
      <c r="AB13" s="422"/>
      <c r="AC13" s="466">
        <v>1683</v>
      </c>
      <c r="AD13" s="467"/>
      <c r="AE13" s="467"/>
      <c r="AF13" s="467"/>
      <c r="AG13" s="506"/>
      <c r="AH13" s="466">
        <v>2121</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497295</v>
      </c>
      <c r="BO13" s="416"/>
      <c r="BP13" s="416"/>
      <c r="BQ13" s="416"/>
      <c r="BR13" s="416"/>
      <c r="BS13" s="416"/>
      <c r="BT13" s="416"/>
      <c r="BU13" s="417"/>
      <c r="BV13" s="415">
        <v>486077</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8.1999999999999993</v>
      </c>
      <c r="CU13" s="413"/>
      <c r="CV13" s="413"/>
      <c r="CW13" s="413"/>
      <c r="CX13" s="413"/>
      <c r="CY13" s="413"/>
      <c r="CZ13" s="413"/>
      <c r="DA13" s="414"/>
      <c r="DB13" s="412">
        <v>9.3000000000000007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18197</v>
      </c>
      <c r="S14" s="497"/>
      <c r="T14" s="497"/>
      <c r="U14" s="497"/>
      <c r="V14" s="498"/>
      <c r="W14" s="405"/>
      <c r="X14" s="406"/>
      <c r="Y14" s="406"/>
      <c r="Z14" s="406"/>
      <c r="AA14" s="406"/>
      <c r="AB14" s="395"/>
      <c r="AC14" s="499">
        <v>18.399999999999999</v>
      </c>
      <c r="AD14" s="500"/>
      <c r="AE14" s="500"/>
      <c r="AF14" s="500"/>
      <c r="AG14" s="501"/>
      <c r="AH14" s="499">
        <v>20.3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24.9</v>
      </c>
      <c r="CU14" s="511"/>
      <c r="CV14" s="511"/>
      <c r="CW14" s="511"/>
      <c r="CX14" s="511"/>
      <c r="CY14" s="511"/>
      <c r="CZ14" s="511"/>
      <c r="DA14" s="512"/>
      <c r="DB14" s="510">
        <v>46.8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18142</v>
      </c>
      <c r="S15" s="497"/>
      <c r="T15" s="497"/>
      <c r="U15" s="497"/>
      <c r="V15" s="498"/>
      <c r="W15" s="431" t="s">
        <v>126</v>
      </c>
      <c r="X15" s="432"/>
      <c r="Y15" s="432"/>
      <c r="Z15" s="432"/>
      <c r="AA15" s="432"/>
      <c r="AB15" s="422"/>
      <c r="AC15" s="466">
        <v>2401</v>
      </c>
      <c r="AD15" s="467"/>
      <c r="AE15" s="467"/>
      <c r="AF15" s="467"/>
      <c r="AG15" s="506"/>
      <c r="AH15" s="466">
        <v>2949</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1345243</v>
      </c>
      <c r="BO15" s="379"/>
      <c r="BP15" s="379"/>
      <c r="BQ15" s="379"/>
      <c r="BR15" s="379"/>
      <c r="BS15" s="379"/>
      <c r="BT15" s="379"/>
      <c r="BU15" s="380"/>
      <c r="BV15" s="378">
        <v>1263076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26.3</v>
      </c>
      <c r="AD16" s="500"/>
      <c r="AE16" s="500"/>
      <c r="AF16" s="500"/>
      <c r="AG16" s="501"/>
      <c r="AH16" s="499">
        <v>28.2</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5693951</v>
      </c>
      <c r="BO16" s="416"/>
      <c r="BP16" s="416"/>
      <c r="BQ16" s="416"/>
      <c r="BR16" s="416"/>
      <c r="BS16" s="416"/>
      <c r="BT16" s="416"/>
      <c r="BU16" s="417"/>
      <c r="BV16" s="415">
        <v>5387803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5042</v>
      </c>
      <c r="AD17" s="467"/>
      <c r="AE17" s="467"/>
      <c r="AF17" s="467"/>
      <c r="AG17" s="506"/>
      <c r="AH17" s="466">
        <v>5333</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1671380</v>
      </c>
      <c r="BO17" s="416"/>
      <c r="BP17" s="416"/>
      <c r="BQ17" s="416"/>
      <c r="BR17" s="416"/>
      <c r="BS17" s="416"/>
      <c r="BT17" s="416"/>
      <c r="BU17" s="417"/>
      <c r="BV17" s="415">
        <v>1590323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206.71</v>
      </c>
      <c r="M18" s="528"/>
      <c r="N18" s="528"/>
      <c r="O18" s="528"/>
      <c r="P18" s="528"/>
      <c r="Q18" s="528"/>
      <c r="R18" s="529"/>
      <c r="S18" s="529"/>
      <c r="T18" s="529"/>
      <c r="U18" s="529"/>
      <c r="V18" s="530"/>
      <c r="W18" s="433"/>
      <c r="X18" s="434"/>
      <c r="Y18" s="434"/>
      <c r="Z18" s="434"/>
      <c r="AA18" s="434"/>
      <c r="AB18" s="425"/>
      <c r="AC18" s="531">
        <v>55.2</v>
      </c>
      <c r="AD18" s="532"/>
      <c r="AE18" s="532"/>
      <c r="AF18" s="532"/>
      <c r="AG18" s="533"/>
      <c r="AH18" s="531">
        <v>51.1</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5904377</v>
      </c>
      <c r="BO18" s="416"/>
      <c r="BP18" s="416"/>
      <c r="BQ18" s="416"/>
      <c r="BR18" s="416"/>
      <c r="BS18" s="416"/>
      <c r="BT18" s="416"/>
      <c r="BU18" s="417"/>
      <c r="BV18" s="415">
        <v>5852054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82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8376008</v>
      </c>
      <c r="BO19" s="416"/>
      <c r="BP19" s="416"/>
      <c r="BQ19" s="416"/>
      <c r="BR19" s="416"/>
      <c r="BS19" s="416"/>
      <c r="BT19" s="416"/>
      <c r="BU19" s="417"/>
      <c r="BV19" s="415">
        <v>8248135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5359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12056734</v>
      </c>
      <c r="BO23" s="416"/>
      <c r="BP23" s="416"/>
      <c r="BQ23" s="416"/>
      <c r="BR23" s="416"/>
      <c r="BS23" s="416"/>
      <c r="BT23" s="416"/>
      <c r="BU23" s="417"/>
      <c r="BV23" s="415">
        <v>12514873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5600</v>
      </c>
      <c r="R24" s="467"/>
      <c r="S24" s="467"/>
      <c r="T24" s="467"/>
      <c r="U24" s="467"/>
      <c r="V24" s="506"/>
      <c r="W24" s="561"/>
      <c r="X24" s="549"/>
      <c r="Y24" s="550"/>
      <c r="Z24" s="465" t="s">
        <v>149</v>
      </c>
      <c r="AA24" s="445"/>
      <c r="AB24" s="445"/>
      <c r="AC24" s="445"/>
      <c r="AD24" s="445"/>
      <c r="AE24" s="445"/>
      <c r="AF24" s="445"/>
      <c r="AG24" s="446"/>
      <c r="AH24" s="466">
        <v>203</v>
      </c>
      <c r="AI24" s="467"/>
      <c r="AJ24" s="467"/>
      <c r="AK24" s="467"/>
      <c r="AL24" s="506"/>
      <c r="AM24" s="466">
        <v>635999</v>
      </c>
      <c r="AN24" s="467"/>
      <c r="AO24" s="467"/>
      <c r="AP24" s="467"/>
      <c r="AQ24" s="467"/>
      <c r="AR24" s="506"/>
      <c r="AS24" s="466">
        <v>3133</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5772948</v>
      </c>
      <c r="BO24" s="416"/>
      <c r="BP24" s="416"/>
      <c r="BQ24" s="416"/>
      <c r="BR24" s="416"/>
      <c r="BS24" s="416"/>
      <c r="BT24" s="416"/>
      <c r="BU24" s="417"/>
      <c r="BV24" s="415">
        <v>5908260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5500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111628</v>
      </c>
      <c r="BO25" s="379"/>
      <c r="BP25" s="379"/>
      <c r="BQ25" s="379"/>
      <c r="BR25" s="379"/>
      <c r="BS25" s="379"/>
      <c r="BT25" s="379"/>
      <c r="BU25" s="380"/>
      <c r="BV25" s="378">
        <v>77262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5500</v>
      </c>
      <c r="R26" s="467"/>
      <c r="S26" s="467"/>
      <c r="T26" s="467"/>
      <c r="U26" s="467"/>
      <c r="V26" s="506"/>
      <c r="W26" s="561"/>
      <c r="X26" s="549"/>
      <c r="Y26" s="550"/>
      <c r="Z26" s="465" t="s">
        <v>155</v>
      </c>
      <c r="AA26" s="571"/>
      <c r="AB26" s="571"/>
      <c r="AC26" s="571"/>
      <c r="AD26" s="571"/>
      <c r="AE26" s="571"/>
      <c r="AF26" s="571"/>
      <c r="AG26" s="572"/>
      <c r="AH26" s="466">
        <v>20</v>
      </c>
      <c r="AI26" s="467"/>
      <c r="AJ26" s="467"/>
      <c r="AK26" s="467"/>
      <c r="AL26" s="506"/>
      <c r="AM26" s="466">
        <v>67820</v>
      </c>
      <c r="AN26" s="467"/>
      <c r="AO26" s="467"/>
      <c r="AP26" s="467"/>
      <c r="AQ26" s="467"/>
      <c r="AR26" s="506"/>
      <c r="AS26" s="466">
        <v>3391</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3130</v>
      </c>
      <c r="R27" s="467"/>
      <c r="S27" s="467"/>
      <c r="T27" s="467"/>
      <c r="U27" s="467"/>
      <c r="V27" s="506"/>
      <c r="W27" s="561"/>
      <c r="X27" s="549"/>
      <c r="Y27" s="550"/>
      <c r="Z27" s="465" t="s">
        <v>158</v>
      </c>
      <c r="AA27" s="445"/>
      <c r="AB27" s="445"/>
      <c r="AC27" s="445"/>
      <c r="AD27" s="445"/>
      <c r="AE27" s="445"/>
      <c r="AF27" s="445"/>
      <c r="AG27" s="446"/>
      <c r="AH27" s="466">
        <v>2</v>
      </c>
      <c r="AI27" s="467"/>
      <c r="AJ27" s="467"/>
      <c r="AK27" s="467"/>
      <c r="AL27" s="506"/>
      <c r="AM27" s="466" t="s">
        <v>159</v>
      </c>
      <c r="AN27" s="467"/>
      <c r="AO27" s="467"/>
      <c r="AP27" s="467"/>
      <c r="AQ27" s="467"/>
      <c r="AR27" s="506"/>
      <c r="AS27" s="466" t="s">
        <v>159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2330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3309000</v>
      </c>
      <c r="BO28" s="379"/>
      <c r="BP28" s="379"/>
      <c r="BQ28" s="379"/>
      <c r="BR28" s="379"/>
      <c r="BS28" s="379"/>
      <c r="BT28" s="379"/>
      <c r="BU28" s="380"/>
      <c r="BV28" s="378">
        <v>2909000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14</v>
      </c>
      <c r="M29" s="467"/>
      <c r="N29" s="467"/>
      <c r="O29" s="467"/>
      <c r="P29" s="506"/>
      <c r="Q29" s="466">
        <v>2170</v>
      </c>
      <c r="R29" s="467"/>
      <c r="S29" s="467"/>
      <c r="T29" s="467"/>
      <c r="U29" s="467"/>
      <c r="V29" s="506"/>
      <c r="W29" s="562"/>
      <c r="X29" s="563"/>
      <c r="Y29" s="564"/>
      <c r="Z29" s="465" t="s">
        <v>166</v>
      </c>
      <c r="AA29" s="445"/>
      <c r="AB29" s="445"/>
      <c r="AC29" s="445"/>
      <c r="AD29" s="445"/>
      <c r="AE29" s="445"/>
      <c r="AF29" s="445"/>
      <c r="AG29" s="446"/>
      <c r="AH29" s="466">
        <v>205</v>
      </c>
      <c r="AI29" s="467"/>
      <c r="AJ29" s="467"/>
      <c r="AK29" s="467"/>
      <c r="AL29" s="506"/>
      <c r="AM29" s="466">
        <v>643543</v>
      </c>
      <c r="AN29" s="467"/>
      <c r="AO29" s="467"/>
      <c r="AP29" s="467"/>
      <c r="AQ29" s="467"/>
      <c r="AR29" s="506"/>
      <c r="AS29" s="466">
        <v>3139</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501200</v>
      </c>
      <c r="BO29" s="416"/>
      <c r="BP29" s="416"/>
      <c r="BQ29" s="416"/>
      <c r="BR29" s="416"/>
      <c r="BS29" s="416"/>
      <c r="BT29" s="416"/>
      <c r="BU29" s="417"/>
      <c r="BV29" s="415">
        <v>301200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93.5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1953253</v>
      </c>
      <c r="BO30" s="585"/>
      <c r="BP30" s="585"/>
      <c r="BQ30" s="585"/>
      <c r="BR30" s="585"/>
      <c r="BS30" s="585"/>
      <c r="BT30" s="585"/>
      <c r="BU30" s="586"/>
      <c r="BV30" s="584">
        <v>1903176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IF('各会計、関係団体の財政状況及び健全化判断比率'!B31="","",'各会計、関係団体の財政状況及び健全化判断比率'!B31)</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鳥取県町村消防災害補償組合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(一財)八頭町農業公社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住宅資金特別会計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IF('各会計、関係団体の財政状況及び健全化判断比率'!B32="","",'各会計、関係団体の財政状況及び健全化判断比率'!B32)</f>
        <v>公共下水道特別会計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鳥取県町村消防災害補償組合 職員退職手当積立金特別会計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八東地域振興(株)</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墓地事業特別会計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IF('各会計、関係団体の財政状況及び健全化判断比率'!B33="","",'各会計、関係団体の財政状況及び健全化判断比率'!B33)</f>
        <v>農業集落排水特別会計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鳥取県町村職員退職手当組合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八頭町土地開発公社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IF('各会計、関係団体の財政状況及び健全化判断比率'!B34="","",'各会計、関係団体の財政状況及び健全化判断比率'!B34)</f>
        <v>宅地造成特別会計</v>
      </c>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鳥取県東部広域行政管理組合 一般会計</v>
      </c>
      <c r="BZ37" s="597"/>
      <c r="CA37" s="597"/>
      <c r="CB37" s="597"/>
      <c r="CC37" s="597"/>
      <c r="CD37" s="597"/>
      <c r="CE37" s="597"/>
      <c r="CF37" s="597"/>
      <c r="CG37" s="597"/>
      <c r="CH37" s="597"/>
      <c r="CI37" s="597"/>
      <c r="CJ37" s="597"/>
      <c r="CK37" s="597"/>
      <c r="CL37" s="597"/>
      <c r="CM37" s="597"/>
      <c r="CN37" s="165"/>
      <c r="CO37" s="596">
        <f t="shared" si="3"/>
        <v>22</v>
      </c>
      <c r="CP37" s="596"/>
      <c r="CQ37" s="597" t="str">
        <f>IF('各会計、関係団体の財政状況及び健全化判断比率'!BS10="","",'各会計、関係団体の財政状況及び健全化判断比率'!BS10)</f>
        <v>若桜鉄道(株)</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鳥取県東部広域行政管理組合 因幡ふるさと振興事業費特別会計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八頭環境施設組合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鳥取県後期高齢者医療広域連合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鳥取県後期高齢者医療広域連合 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530</v>
      </c>
      <c r="D34" s="1181"/>
      <c r="E34" s="1182"/>
      <c r="F34" s="32">
        <v>5.29</v>
      </c>
      <c r="G34" s="33">
        <v>5.58</v>
      </c>
      <c r="H34" s="33">
        <v>4.92</v>
      </c>
      <c r="I34" s="33">
        <v>6.18</v>
      </c>
      <c r="J34" s="34">
        <v>7.53</v>
      </c>
      <c r="K34" s="22"/>
      <c r="L34" s="22"/>
      <c r="M34" s="22"/>
      <c r="N34" s="22"/>
      <c r="O34" s="22"/>
      <c r="P34" s="22"/>
    </row>
    <row r="35" spans="1:16" ht="39" customHeight="1" x14ac:dyDescent="0.15">
      <c r="A35" s="22"/>
      <c r="B35" s="35"/>
      <c r="C35" s="1175" t="s">
        <v>531</v>
      </c>
      <c r="D35" s="1176"/>
      <c r="E35" s="1177"/>
      <c r="F35" s="36">
        <v>0.28999999999999998</v>
      </c>
      <c r="G35" s="37" t="s">
        <v>532</v>
      </c>
      <c r="H35" s="37">
        <v>0.94</v>
      </c>
      <c r="I35" s="37">
        <v>1.39</v>
      </c>
      <c r="J35" s="38">
        <v>1.86</v>
      </c>
      <c r="K35" s="22"/>
      <c r="L35" s="22"/>
      <c r="M35" s="22"/>
      <c r="N35" s="22"/>
      <c r="O35" s="22"/>
      <c r="P35" s="22"/>
    </row>
    <row r="36" spans="1:16" ht="39" customHeight="1" x14ac:dyDescent="0.15">
      <c r="A36" s="22"/>
      <c r="B36" s="35"/>
      <c r="C36" s="1175" t="s">
        <v>533</v>
      </c>
      <c r="D36" s="1176"/>
      <c r="E36" s="1177"/>
      <c r="F36" s="36">
        <v>1.91</v>
      </c>
      <c r="G36" s="37">
        <v>2.17</v>
      </c>
      <c r="H36" s="37">
        <v>1.97</v>
      </c>
      <c r="I36" s="37">
        <v>1.55</v>
      </c>
      <c r="J36" s="38">
        <v>1.48</v>
      </c>
      <c r="K36" s="22"/>
      <c r="L36" s="22"/>
      <c r="M36" s="22"/>
      <c r="N36" s="22"/>
      <c r="O36" s="22"/>
      <c r="P36" s="22"/>
    </row>
    <row r="37" spans="1:16" ht="39" customHeight="1" x14ac:dyDescent="0.15">
      <c r="A37" s="22"/>
      <c r="B37" s="35"/>
      <c r="C37" s="1175" t="s">
        <v>534</v>
      </c>
      <c r="D37" s="1176"/>
      <c r="E37" s="1177"/>
      <c r="F37" s="36">
        <v>0.25</v>
      </c>
      <c r="G37" s="37">
        <v>0.43</v>
      </c>
      <c r="H37" s="37">
        <v>0.56000000000000005</v>
      </c>
      <c r="I37" s="37">
        <v>0.66</v>
      </c>
      <c r="J37" s="38">
        <v>0.7</v>
      </c>
      <c r="K37" s="22"/>
      <c r="L37" s="22"/>
      <c r="M37" s="22"/>
      <c r="N37" s="22"/>
      <c r="O37" s="22"/>
      <c r="P37" s="22"/>
    </row>
    <row r="38" spans="1:16" ht="39" customHeight="1" x14ac:dyDescent="0.15">
      <c r="A38" s="22"/>
      <c r="B38" s="35"/>
      <c r="C38" s="1175" t="s">
        <v>535</v>
      </c>
      <c r="D38" s="1176"/>
      <c r="E38" s="1177"/>
      <c r="F38" s="36">
        <v>0.3</v>
      </c>
      <c r="G38" s="37">
        <v>0.31</v>
      </c>
      <c r="H38" s="37">
        <v>0.4</v>
      </c>
      <c r="I38" s="37">
        <v>0.36</v>
      </c>
      <c r="J38" s="38">
        <v>0.39</v>
      </c>
      <c r="K38" s="22"/>
      <c r="L38" s="22"/>
      <c r="M38" s="22"/>
      <c r="N38" s="22"/>
      <c r="O38" s="22"/>
      <c r="P38" s="22"/>
    </row>
    <row r="39" spans="1:16" ht="39" customHeight="1" x14ac:dyDescent="0.15">
      <c r="A39" s="22"/>
      <c r="B39" s="35"/>
      <c r="C39" s="1175" t="s">
        <v>536</v>
      </c>
      <c r="D39" s="1176"/>
      <c r="E39" s="1177"/>
      <c r="F39" s="36">
        <v>0.21</v>
      </c>
      <c r="G39" s="37">
        <v>0.19</v>
      </c>
      <c r="H39" s="37">
        <v>0.24</v>
      </c>
      <c r="I39" s="37">
        <v>0.24</v>
      </c>
      <c r="J39" s="38">
        <v>0.25</v>
      </c>
      <c r="K39" s="22"/>
      <c r="L39" s="22"/>
      <c r="M39" s="22"/>
      <c r="N39" s="22"/>
      <c r="O39" s="22"/>
      <c r="P39" s="22"/>
    </row>
    <row r="40" spans="1:16" ht="39" customHeight="1" x14ac:dyDescent="0.15">
      <c r="A40" s="22"/>
      <c r="B40" s="35"/>
      <c r="C40" s="1175" t="s">
        <v>537</v>
      </c>
      <c r="D40" s="1176"/>
      <c r="E40" s="1177"/>
      <c r="F40" s="36">
        <v>7.0000000000000007E-2</v>
      </c>
      <c r="G40" s="37">
        <v>7.0000000000000007E-2</v>
      </c>
      <c r="H40" s="37">
        <v>0.08</v>
      </c>
      <c r="I40" s="37">
        <v>0.04</v>
      </c>
      <c r="J40" s="38">
        <v>0.02</v>
      </c>
      <c r="K40" s="22"/>
      <c r="L40" s="22"/>
      <c r="M40" s="22"/>
      <c r="N40" s="22"/>
      <c r="O40" s="22"/>
      <c r="P40" s="22"/>
    </row>
    <row r="41" spans="1:16" ht="39" customHeight="1" x14ac:dyDescent="0.15">
      <c r="A41" s="22"/>
      <c r="B41" s="35"/>
      <c r="C41" s="1175" t="s">
        <v>538</v>
      </c>
      <c r="D41" s="1176"/>
      <c r="E41" s="1177"/>
      <c r="F41" s="36">
        <v>0.01</v>
      </c>
      <c r="G41" s="37">
        <v>0.01</v>
      </c>
      <c r="H41" s="37">
        <v>0.01</v>
      </c>
      <c r="I41" s="37">
        <v>0.01</v>
      </c>
      <c r="J41" s="38">
        <v>0.01</v>
      </c>
      <c r="K41" s="22"/>
      <c r="L41" s="22"/>
      <c r="M41" s="22"/>
      <c r="N41" s="22"/>
      <c r="O41" s="22"/>
      <c r="P41" s="22"/>
    </row>
    <row r="42" spans="1:16" ht="39" customHeight="1" x14ac:dyDescent="0.15">
      <c r="A42" s="22"/>
      <c r="B42" s="39"/>
      <c r="C42" s="1175" t="s">
        <v>539</v>
      </c>
      <c r="D42" s="1176"/>
      <c r="E42" s="1177"/>
      <c r="F42" s="36" t="s">
        <v>485</v>
      </c>
      <c r="G42" s="37" t="s">
        <v>485</v>
      </c>
      <c r="H42" s="37" t="s">
        <v>485</v>
      </c>
      <c r="I42" s="37" t="s">
        <v>485</v>
      </c>
      <c r="J42" s="38" t="s">
        <v>485</v>
      </c>
      <c r="K42" s="22"/>
      <c r="L42" s="22"/>
      <c r="M42" s="22"/>
      <c r="N42" s="22"/>
      <c r="O42" s="22"/>
      <c r="P42" s="22"/>
    </row>
    <row r="43" spans="1:16" ht="39" customHeight="1" thickBot="1" x14ac:dyDescent="0.2">
      <c r="A43" s="22"/>
      <c r="B43" s="40"/>
      <c r="C43" s="1178" t="s">
        <v>540</v>
      </c>
      <c r="D43" s="1179"/>
      <c r="E43" s="1180"/>
      <c r="F43" s="41">
        <v>0.02</v>
      </c>
      <c r="G43" s="42">
        <v>0.01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1243</v>
      </c>
      <c r="L45" s="60">
        <v>1275</v>
      </c>
      <c r="M45" s="60">
        <v>1265</v>
      </c>
      <c r="N45" s="60">
        <v>1224</v>
      </c>
      <c r="O45" s="61">
        <v>1250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x14ac:dyDescent="0.15">
      <c r="A48" s="48"/>
      <c r="B48" s="1193"/>
      <c r="C48" s="1194"/>
      <c r="D48" s="62"/>
      <c r="E48" s="1185" t="s">
        <v>14</v>
      </c>
      <c r="F48" s="1185"/>
      <c r="G48" s="1185"/>
      <c r="H48" s="1185"/>
      <c r="I48" s="1185"/>
      <c r="J48" s="1186"/>
      <c r="K48" s="63">
        <v>778</v>
      </c>
      <c r="L48" s="64">
        <v>735</v>
      </c>
      <c r="M48" s="64">
        <v>714</v>
      </c>
      <c r="N48" s="64">
        <v>659</v>
      </c>
      <c r="O48" s="65">
        <v>651</v>
      </c>
      <c r="P48" s="48"/>
      <c r="Q48" s="48"/>
      <c r="R48" s="48"/>
      <c r="S48" s="48"/>
      <c r="T48" s="48"/>
      <c r="U48" s="48"/>
    </row>
    <row r="49" spans="1:21" ht="30.75" customHeight="1" x14ac:dyDescent="0.15">
      <c r="A49" s="48"/>
      <c r="B49" s="1193"/>
      <c r="C49" s="1194"/>
      <c r="D49" s="62"/>
      <c r="E49" s="1185" t="s">
        <v>15</v>
      </c>
      <c r="F49" s="1185"/>
      <c r="G49" s="1185"/>
      <c r="H49" s="1185"/>
      <c r="I49" s="1185"/>
      <c r="J49" s="1186"/>
      <c r="K49" s="63">
        <v>32</v>
      </c>
      <c r="L49" s="64">
        <v>23</v>
      </c>
      <c r="M49" s="64">
        <v>19</v>
      </c>
      <c r="N49" s="64">
        <v>3</v>
      </c>
      <c r="O49" s="65">
        <v>16</v>
      </c>
      <c r="P49" s="48"/>
      <c r="Q49" s="48"/>
      <c r="R49" s="48"/>
      <c r="S49" s="48"/>
      <c r="T49" s="48"/>
      <c r="U49" s="48"/>
    </row>
    <row r="50" spans="1:21" ht="30.75" customHeight="1" x14ac:dyDescent="0.15">
      <c r="A50" s="48"/>
      <c r="B50" s="1193"/>
      <c r="C50" s="1194"/>
      <c r="D50" s="62"/>
      <c r="E50" s="1185" t="s">
        <v>16</v>
      </c>
      <c r="F50" s="1185"/>
      <c r="G50" s="1185"/>
      <c r="H50" s="1185"/>
      <c r="I50" s="1185"/>
      <c r="J50" s="1186"/>
      <c r="K50" s="63">
        <v>14</v>
      </c>
      <c r="L50" s="64">
        <v>5</v>
      </c>
      <c r="M50" s="64">
        <v>3</v>
      </c>
      <c r="N50" s="64">
        <v>0</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1412</v>
      </c>
      <c r="L52" s="64">
        <v>1417</v>
      </c>
      <c r="M52" s="64">
        <v>1437</v>
      </c>
      <c r="N52" s="64">
        <v>1469</v>
      </c>
      <c r="O52" s="65">
        <v>1492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655</v>
      </c>
      <c r="L53" s="69">
        <v>621</v>
      </c>
      <c r="M53" s="69">
        <v>564</v>
      </c>
      <c r="N53" s="69">
        <v>417</v>
      </c>
      <c r="O53" s="70">
        <v>425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199" t="s">
        <v>23</v>
      </c>
      <c r="C41" s="1200"/>
      <c r="D41" s="81"/>
      <c r="E41" s="1205" t="s">
        <v>24</v>
      </c>
      <c r="F41" s="1205"/>
      <c r="G41" s="1205"/>
      <c r="H41" s="1206"/>
      <c r="I41" s="82">
        <v>11823</v>
      </c>
      <c r="J41" s="83">
        <v>11815</v>
      </c>
      <c r="K41" s="83">
        <v>11808</v>
      </c>
      <c r="L41" s="83">
        <v>12515</v>
      </c>
      <c r="M41" s="84">
        <v>12057</v>
      </c>
    </row>
    <row r="42" spans="2:13" ht="27.75" customHeight="1" x14ac:dyDescent="0.15">
      <c r="B42" s="1201"/>
      <c r="C42" s="1202"/>
      <c r="D42" s="85"/>
      <c r="E42" s="1207" t="s">
        <v>25</v>
      </c>
      <c r="F42" s="1207"/>
      <c r="G42" s="1207"/>
      <c r="H42" s="1208"/>
      <c r="I42" s="86">
        <v>7</v>
      </c>
      <c r="J42" s="87">
        <v>3</v>
      </c>
      <c r="K42" s="87" t="s">
        <v>485</v>
      </c>
      <c r="L42" s="87" t="s">
        <v>485</v>
      </c>
      <c r="M42" s="88" t="s">
        <v>485</v>
      </c>
    </row>
    <row r="43" spans="2:13" ht="27.75" customHeight="1" x14ac:dyDescent="0.15">
      <c r="B43" s="1201"/>
      <c r="C43" s="1202"/>
      <c r="D43" s="85"/>
      <c r="E43" s="1207" t="s">
        <v>26</v>
      </c>
      <c r="F43" s="1207"/>
      <c r="G43" s="1207"/>
      <c r="H43" s="1208"/>
      <c r="I43" s="86">
        <v>8622</v>
      </c>
      <c r="J43" s="87">
        <v>8077</v>
      </c>
      <c r="K43" s="87">
        <v>7573</v>
      </c>
      <c r="L43" s="87">
        <v>6958</v>
      </c>
      <c r="M43" s="88">
        <v>6401</v>
      </c>
    </row>
    <row r="44" spans="2:13" ht="27.75" customHeight="1" x14ac:dyDescent="0.15">
      <c r="B44" s="1201"/>
      <c r="C44" s="1202"/>
      <c r="D44" s="85"/>
      <c r="E44" s="1207" t="s">
        <v>27</v>
      </c>
      <c r="F44" s="1207"/>
      <c r="G44" s="1207"/>
      <c r="H44" s="1208"/>
      <c r="I44" s="86">
        <v>117</v>
      </c>
      <c r="J44" s="87">
        <v>192</v>
      </c>
      <c r="K44" s="87">
        <v>184</v>
      </c>
      <c r="L44" s="87">
        <v>190</v>
      </c>
      <c r="M44" s="88">
        <v>199</v>
      </c>
    </row>
    <row r="45" spans="2:13" ht="27.75" customHeight="1" x14ac:dyDescent="0.15">
      <c r="B45" s="1201"/>
      <c r="C45" s="1202"/>
      <c r="D45" s="85"/>
      <c r="E45" s="1207" t="s">
        <v>28</v>
      </c>
      <c r="F45" s="1207"/>
      <c r="G45" s="1207"/>
      <c r="H45" s="1208"/>
      <c r="I45" s="86">
        <v>1484</v>
      </c>
      <c r="J45" s="87">
        <v>1460</v>
      </c>
      <c r="K45" s="87">
        <v>1397</v>
      </c>
      <c r="L45" s="87">
        <v>1227</v>
      </c>
      <c r="M45" s="88">
        <v>981</v>
      </c>
    </row>
    <row r="46" spans="2:13" ht="27.75" customHeight="1" x14ac:dyDescent="0.15">
      <c r="B46" s="1201"/>
      <c r="C46" s="1202"/>
      <c r="D46" s="85"/>
      <c r="E46" s="1207" t="s">
        <v>29</v>
      </c>
      <c r="F46" s="1207"/>
      <c r="G46" s="1207"/>
      <c r="H46" s="1208"/>
      <c r="I46" s="86">
        <v>1</v>
      </c>
      <c r="J46" s="87">
        <v>1</v>
      </c>
      <c r="K46" s="87">
        <v>0</v>
      </c>
      <c r="L46" s="87">
        <v>0</v>
      </c>
      <c r="M46" s="88">
        <v>0</v>
      </c>
    </row>
    <row r="47" spans="2:13" ht="27.75" customHeight="1" x14ac:dyDescent="0.15">
      <c r="B47" s="1201"/>
      <c r="C47" s="1202"/>
      <c r="D47" s="85"/>
      <c r="E47" s="1207" t="s">
        <v>30</v>
      </c>
      <c r="F47" s="1207"/>
      <c r="G47" s="1207"/>
      <c r="H47" s="1208"/>
      <c r="I47" s="86" t="s">
        <v>485</v>
      </c>
      <c r="J47" s="87" t="s">
        <v>485</v>
      </c>
      <c r="K47" s="87" t="s">
        <v>485</v>
      </c>
      <c r="L47" s="87" t="s">
        <v>485</v>
      </c>
      <c r="M47" s="88" t="s">
        <v>485</v>
      </c>
    </row>
    <row r="48" spans="2:13" ht="27.75" customHeight="1" x14ac:dyDescent="0.15">
      <c r="B48" s="1203"/>
      <c r="C48" s="1204"/>
      <c r="D48" s="85"/>
      <c r="E48" s="1207" t="s">
        <v>31</v>
      </c>
      <c r="F48" s="1207"/>
      <c r="G48" s="1207"/>
      <c r="H48" s="1208"/>
      <c r="I48" s="86" t="s">
        <v>485</v>
      </c>
      <c r="J48" s="87" t="s">
        <v>485</v>
      </c>
      <c r="K48" s="87" t="s">
        <v>485</v>
      </c>
      <c r="L48" s="87" t="s">
        <v>485</v>
      </c>
      <c r="M48" s="88" t="s">
        <v>485</v>
      </c>
    </row>
    <row r="49" spans="2:13" ht="27.75" customHeight="1" x14ac:dyDescent="0.15">
      <c r="B49" s="1209" t="s">
        <v>32</v>
      </c>
      <c r="C49" s="1210"/>
      <c r="D49" s="89"/>
      <c r="E49" s="1207" t="s">
        <v>33</v>
      </c>
      <c r="F49" s="1207"/>
      <c r="G49" s="1207"/>
      <c r="H49" s="1208"/>
      <c r="I49" s="86">
        <v>2085</v>
      </c>
      <c r="J49" s="87">
        <v>2461</v>
      </c>
      <c r="K49" s="87">
        <v>2837</v>
      </c>
      <c r="L49" s="87">
        <v>3244</v>
      </c>
      <c r="M49" s="88">
        <v>3853</v>
      </c>
    </row>
    <row r="50" spans="2:13" ht="27.75" customHeight="1" x14ac:dyDescent="0.15">
      <c r="B50" s="1201"/>
      <c r="C50" s="1202"/>
      <c r="D50" s="85"/>
      <c r="E50" s="1207" t="s">
        <v>34</v>
      </c>
      <c r="F50" s="1207"/>
      <c r="G50" s="1207"/>
      <c r="H50" s="1208"/>
      <c r="I50" s="86">
        <v>172</v>
      </c>
      <c r="J50" s="87">
        <v>154</v>
      </c>
      <c r="K50" s="87">
        <v>134</v>
      </c>
      <c r="L50" s="87">
        <v>193</v>
      </c>
      <c r="M50" s="88">
        <v>188</v>
      </c>
    </row>
    <row r="51" spans="2:13" ht="27.75" customHeight="1" x14ac:dyDescent="0.15">
      <c r="B51" s="1203"/>
      <c r="C51" s="1204"/>
      <c r="D51" s="85"/>
      <c r="E51" s="1207" t="s">
        <v>35</v>
      </c>
      <c r="F51" s="1207"/>
      <c r="G51" s="1207"/>
      <c r="H51" s="1208"/>
      <c r="I51" s="86">
        <v>15255</v>
      </c>
      <c r="J51" s="87">
        <v>15070</v>
      </c>
      <c r="K51" s="87">
        <v>14779</v>
      </c>
      <c r="L51" s="87">
        <v>14809</v>
      </c>
      <c r="M51" s="88">
        <v>14185</v>
      </c>
    </row>
    <row r="52" spans="2:13" ht="27.75" customHeight="1" thickBot="1" x14ac:dyDescent="0.2">
      <c r="B52" s="1211" t="s">
        <v>36</v>
      </c>
      <c r="C52" s="1212"/>
      <c r="D52" s="90"/>
      <c r="E52" s="1213" t="s">
        <v>37</v>
      </c>
      <c r="F52" s="1213"/>
      <c r="G52" s="1213"/>
      <c r="H52" s="1214"/>
      <c r="I52" s="91">
        <v>4541</v>
      </c>
      <c r="J52" s="92">
        <v>3862</v>
      </c>
      <c r="K52" s="92">
        <v>3212</v>
      </c>
      <c r="L52" s="92">
        <v>2643</v>
      </c>
      <c r="M52" s="93">
        <v>1412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563</v>
      </c>
      <c r="I42" s="352"/>
      <c r="J42" s="352"/>
      <c r="K42" s="352"/>
      <c r="L42" s="244"/>
      <c r="M42" s="244"/>
      <c r="N42" s="244"/>
      <c r="O42" s="244"/>
    </row>
    <row r="43" spans="2:17" x14ac:dyDescent="0.15">
      <c r="B43" s="248"/>
      <c r="C43" s="244"/>
      <c r="D43" s="244"/>
      <c r="E43" s="244"/>
      <c r="F43" s="244"/>
      <c r="G43" s="1229"/>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564</v>
      </c>
    </row>
    <row r="50" spans="1:17" x14ac:dyDescent="0.15">
      <c r="B50" s="248"/>
      <c r="C50" s="244"/>
      <c r="D50" s="244"/>
      <c r="E50" s="244"/>
      <c r="F50" s="244"/>
      <c r="G50" s="1238"/>
      <c r="H50" s="1239"/>
      <c r="I50" s="1239"/>
      <c r="J50" s="1240"/>
      <c r="K50" s="354" t="s">
        <v>525</v>
      </c>
      <c r="L50" s="354" t="s">
        <v>526</v>
      </c>
      <c r="M50" s="354" t="s">
        <v>527</v>
      </c>
      <c r="N50" s="354" t="s">
        <v>528</v>
      </c>
      <c r="O50" s="354" t="s">
        <v>529</v>
      </c>
    </row>
    <row r="51" spans="1:17" x14ac:dyDescent="0.15">
      <c r="B51" s="248"/>
      <c r="C51" s="244"/>
      <c r="D51" s="244"/>
      <c r="E51" s="244"/>
      <c r="F51" s="244"/>
      <c r="G51" s="1241" t="s">
        <v>565</v>
      </c>
      <c r="H51" s="1242"/>
      <c r="I51" s="1247" t="s">
        <v>566</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567</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568</v>
      </c>
      <c r="H55" s="1222"/>
      <c r="I55" s="1227" t="s">
        <v>566</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567</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569</v>
      </c>
      <c r="C63" s="244"/>
      <c r="D63" s="244"/>
      <c r="E63" s="244"/>
      <c r="F63" s="244"/>
      <c r="G63" s="244"/>
      <c r="H63" s="244"/>
      <c r="I63" s="244"/>
      <c r="J63" s="244"/>
      <c r="K63" s="244"/>
      <c r="L63" s="244"/>
      <c r="M63" s="244"/>
      <c r="N63" s="244"/>
      <c r="O63" s="244"/>
    </row>
    <row r="64" spans="1:17" x14ac:dyDescent="0.15">
      <c r="B64" s="248"/>
      <c r="C64" s="244"/>
      <c r="D64" s="244"/>
      <c r="E64" s="244"/>
      <c r="F64" s="244"/>
      <c r="G64" s="351" t="s">
        <v>563</v>
      </c>
      <c r="I64" s="352"/>
      <c r="J64" s="352"/>
      <c r="K64" s="352"/>
      <c r="L64" s="244"/>
      <c r="M64" s="244"/>
      <c r="N64" s="244"/>
      <c r="O64" s="244"/>
    </row>
    <row r="65" spans="2:30" x14ac:dyDescent="0.15">
      <c r="B65" s="248"/>
      <c r="C65" s="244"/>
      <c r="D65" s="244"/>
      <c r="E65" s="244"/>
      <c r="F65" s="244"/>
      <c r="G65" s="1251" t="s">
        <v>572</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570</v>
      </c>
      <c r="I71" s="368"/>
      <c r="J71" s="364"/>
      <c r="K71" s="364"/>
      <c r="L71" s="365"/>
      <c r="M71" s="364"/>
      <c r="N71" s="365"/>
      <c r="O71" s="366"/>
    </row>
    <row r="72" spans="2:30" x14ac:dyDescent="0.15">
      <c r="B72" s="248"/>
      <c r="C72" s="244"/>
      <c r="D72" s="244"/>
      <c r="E72" s="244"/>
      <c r="F72" s="244"/>
      <c r="G72" s="1238"/>
      <c r="H72" s="1239"/>
      <c r="I72" s="1239"/>
      <c r="J72" s="1240"/>
      <c r="K72" s="354" t="s">
        <v>525</v>
      </c>
      <c r="L72" s="354" t="s">
        <v>526</v>
      </c>
      <c r="M72" s="354" t="s">
        <v>527</v>
      </c>
      <c r="N72" s="354" t="s">
        <v>528</v>
      </c>
      <c r="O72" s="354" t="s">
        <v>529</v>
      </c>
    </row>
    <row r="73" spans="2:30" x14ac:dyDescent="0.15">
      <c r="B73" s="248"/>
      <c r="C73" s="244"/>
      <c r="D73" s="244"/>
      <c r="E73" s="244"/>
      <c r="F73" s="244"/>
      <c r="G73" s="1241" t="s">
        <v>565</v>
      </c>
      <c r="H73" s="1242"/>
      <c r="I73" s="1247" t="s">
        <v>566</v>
      </c>
      <c r="J73" s="1247"/>
      <c r="K73" s="1228">
        <v>77.5</v>
      </c>
      <c r="L73" s="1228">
        <v>67.599999999999994</v>
      </c>
      <c r="M73" s="1215">
        <v>56.4</v>
      </c>
      <c r="N73" s="1215">
        <v>46.8</v>
      </c>
      <c r="O73" s="1215">
        <v>24.9</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571</v>
      </c>
      <c r="J75" s="1227"/>
      <c r="K75" s="1219">
        <v>11.8</v>
      </c>
      <c r="L75" s="1219">
        <v>10.9</v>
      </c>
      <c r="M75" s="1219">
        <v>10.6</v>
      </c>
      <c r="N75" s="1219">
        <v>9.3000000000000007</v>
      </c>
      <c r="O75" s="1219">
        <v>8.1999999999999993</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568</v>
      </c>
      <c r="H77" s="1222"/>
      <c r="I77" s="1227" t="s">
        <v>566</v>
      </c>
      <c r="J77" s="1227"/>
      <c r="K77" s="1228">
        <v>86</v>
      </c>
      <c r="L77" s="1228">
        <v>72</v>
      </c>
      <c r="M77" s="1215">
        <v>58.8</v>
      </c>
      <c r="N77" s="1215">
        <v>49.7</v>
      </c>
      <c r="O77" s="1215">
        <v>37.200000000000003</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571</v>
      </c>
      <c r="J79" s="1217"/>
      <c r="K79" s="1218">
        <v>14.5</v>
      </c>
      <c r="L79" s="1218">
        <v>13.3</v>
      </c>
      <c r="M79" s="1218">
        <v>12.4</v>
      </c>
      <c r="N79" s="1218">
        <v>11.2</v>
      </c>
      <c r="O79" s="1218">
        <v>10.1</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66581</v>
      </c>
      <c r="E3" s="116"/>
      <c r="F3" s="117">
        <v>90833</v>
      </c>
      <c r="G3" s="118"/>
      <c r="H3" s="119"/>
    </row>
    <row r="4" spans="1:8" x14ac:dyDescent="0.15">
      <c r="A4" s="120"/>
      <c r="B4" s="121"/>
      <c r="C4" s="122"/>
      <c r="D4" s="123">
        <v>23506</v>
      </c>
      <c r="E4" s="124"/>
      <c r="F4" s="125">
        <v>47037</v>
      </c>
      <c r="G4" s="126"/>
      <c r="H4" s="127"/>
    </row>
    <row r="5" spans="1:8" x14ac:dyDescent="0.15">
      <c r="A5" s="108" t="s">
        <v>519</v>
      </c>
      <c r="B5" s="113"/>
      <c r="C5" s="114"/>
      <c r="D5" s="115">
        <v>39092</v>
      </c>
      <c r="E5" s="116"/>
      <c r="F5" s="117">
        <v>79181</v>
      </c>
      <c r="G5" s="118"/>
      <c r="H5" s="119"/>
    </row>
    <row r="6" spans="1:8" x14ac:dyDescent="0.15">
      <c r="A6" s="120"/>
      <c r="B6" s="121"/>
      <c r="C6" s="122"/>
      <c r="D6" s="123">
        <v>22683</v>
      </c>
      <c r="E6" s="124"/>
      <c r="F6" s="125">
        <v>40448</v>
      </c>
      <c r="G6" s="126"/>
      <c r="H6" s="127"/>
    </row>
    <row r="7" spans="1:8" x14ac:dyDescent="0.15">
      <c r="A7" s="108" t="s">
        <v>520</v>
      </c>
      <c r="B7" s="113"/>
      <c r="C7" s="114"/>
      <c r="D7" s="115">
        <v>56218</v>
      </c>
      <c r="E7" s="116"/>
      <c r="F7" s="117">
        <v>118124</v>
      </c>
      <c r="G7" s="118"/>
      <c r="H7" s="119"/>
    </row>
    <row r="8" spans="1:8" x14ac:dyDescent="0.15">
      <c r="A8" s="120"/>
      <c r="B8" s="121"/>
      <c r="C8" s="122"/>
      <c r="D8" s="123">
        <v>33322</v>
      </c>
      <c r="E8" s="124"/>
      <c r="F8" s="125">
        <v>54614</v>
      </c>
      <c r="G8" s="126"/>
      <c r="H8" s="127"/>
    </row>
    <row r="9" spans="1:8" x14ac:dyDescent="0.15">
      <c r="A9" s="108" t="s">
        <v>521</v>
      </c>
      <c r="B9" s="113"/>
      <c r="C9" s="114"/>
      <c r="D9" s="115">
        <v>129981</v>
      </c>
      <c r="E9" s="116"/>
      <c r="F9" s="117">
        <v>101693</v>
      </c>
      <c r="G9" s="118"/>
      <c r="H9" s="119"/>
    </row>
    <row r="10" spans="1:8" x14ac:dyDescent="0.15">
      <c r="A10" s="120"/>
      <c r="B10" s="121"/>
      <c r="C10" s="122"/>
      <c r="D10" s="123">
        <v>99001</v>
      </c>
      <c r="E10" s="124"/>
      <c r="F10" s="125">
        <v>51066</v>
      </c>
      <c r="G10" s="126"/>
      <c r="H10" s="127"/>
    </row>
    <row r="11" spans="1:8" x14ac:dyDescent="0.15">
      <c r="A11" s="108" t="s">
        <v>522</v>
      </c>
      <c r="B11" s="113"/>
      <c r="C11" s="114"/>
      <c r="D11" s="115">
        <v>53700</v>
      </c>
      <c r="E11" s="116"/>
      <c r="F11" s="117">
        <v>96635</v>
      </c>
      <c r="G11" s="118"/>
      <c r="H11" s="119"/>
    </row>
    <row r="12" spans="1:8" x14ac:dyDescent="0.15">
      <c r="A12" s="120"/>
      <c r="B12" s="121"/>
      <c r="C12" s="128"/>
      <c r="D12" s="123">
        <v>21370</v>
      </c>
      <c r="E12" s="124"/>
      <c r="F12" s="125">
        <v>44408</v>
      </c>
      <c r="G12" s="126"/>
      <c r="H12" s="127"/>
    </row>
    <row r="13" spans="1:8" x14ac:dyDescent="0.15">
      <c r="A13" s="108"/>
      <c r="B13" s="113"/>
      <c r="C13" s="129"/>
      <c r="D13" s="130">
        <v>69114</v>
      </c>
      <c r="E13" s="131"/>
      <c r="F13" s="132">
        <v>97293</v>
      </c>
      <c r="G13" s="133"/>
      <c r="H13" s="119"/>
    </row>
    <row r="14" spans="1:8" x14ac:dyDescent="0.15">
      <c r="A14" s="120"/>
      <c r="B14" s="121"/>
      <c r="C14" s="122"/>
      <c r="D14" s="123">
        <v>39976</v>
      </c>
      <c r="E14" s="124"/>
      <c r="F14" s="125">
        <v>47515</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5.39</v>
      </c>
      <c r="C19" s="134">
        <f>ROUND(VALUE(SUBSTITUTE(実質収支比率等に係る経年分析!G$48,"▲","-")),2)</f>
        <v>5.68</v>
      </c>
      <c r="D19" s="134">
        <f>ROUND(VALUE(SUBSTITUTE(実質収支比率等に係る経年分析!H$48,"▲","-")),2)</f>
        <v>5.01</v>
      </c>
      <c r="E19" s="134">
        <f>ROUND(VALUE(SUBSTITUTE(実質収支比率等に係る経年分析!I$48,"▲","-")),2)</f>
        <v>6.24</v>
      </c>
      <c r="F19" s="134">
        <f>ROUND(VALUE(SUBSTITUTE(実質収支比率等に係る経年分析!J$48,"▲","-")),2)</f>
        <v>7.57</v>
      </c>
    </row>
    <row r="20" spans="1:11" x14ac:dyDescent="0.15">
      <c r="A20" s="134" t="s">
        <v>42</v>
      </c>
      <c r="B20" s="134">
        <f>ROUND(VALUE(SUBSTITUTE(実質収支比率等に係る経年分析!F$47,"▲","-")),2)</f>
        <v>24.77</v>
      </c>
      <c r="C20" s="134">
        <f>ROUND(VALUE(SUBSTITUTE(実質収支比率等に係る経年分析!G$47,"▲","-")),2)</f>
        <v>30.23</v>
      </c>
      <c r="D20" s="134">
        <f>ROUND(VALUE(SUBSTITUTE(実質収支比率等に係る経年分析!H$47,"▲","-")),2)</f>
        <v>35.39</v>
      </c>
      <c r="E20" s="134">
        <f>ROUND(VALUE(SUBSTITUTE(実質収支比率等に係る経年分析!I$47,"▲","-")),2)</f>
        <v>41.12</v>
      </c>
      <c r="F20" s="134">
        <f>ROUND(VALUE(SUBSTITUTE(実質収支比率等に係る経年分析!J$47,"▲","-")),2)</f>
        <v>46.53</v>
      </c>
    </row>
    <row r="21" spans="1:11" x14ac:dyDescent="0.15">
      <c r="A21" s="134" t="s">
        <v>43</v>
      </c>
      <c r="B21" s="134">
        <f>IF(ISNUMBER(VALUE(SUBSTITUTE(実質収支比率等に係る経年分析!F$49,"▲","-"))),ROUND(VALUE(SUBSTITUTE(実質収支比率等に係る経年分析!F$49,"▲","-")),2),NA())</f>
        <v>5.47</v>
      </c>
      <c r="C21" s="134">
        <f>IF(ISNUMBER(VALUE(SUBSTITUTE(実質収支比率等に係る経年分析!G$49,"▲","-"))),ROUND(VALUE(SUBSTITUTE(実質収支比率等に係る経年分析!G$49,"▲","-")),2),NA())</f>
        <v>5.28</v>
      </c>
      <c r="D21" s="134">
        <f>IF(ISNUMBER(VALUE(SUBSTITUTE(実質収支比率等に係る経年分析!H$49,"▲","-"))),ROUND(VALUE(SUBSTITUTE(実質収支比率等に係る経年分析!H$49,"▲","-")),2),NA())</f>
        <v>4.5599999999999996</v>
      </c>
      <c r="E21" s="134">
        <f>IF(ISNUMBER(VALUE(SUBSTITUTE(実質収支比率等に係る経年分析!I$49,"▲","-"))),ROUND(VALUE(SUBSTITUTE(実質収支比率等に係る経年分析!I$49,"▲","-")),2),NA())</f>
        <v>6.87</v>
      </c>
      <c r="F21" s="134">
        <f>IF(ISNUMBER(VALUE(SUBSTITUTE(実質収支比率等に係る経年分析!J$49,"▲","-"))),ROUND(VALUE(SUBSTITUTE(実質収支比率等に係る経年分析!J$49,"▲","-")),2),NA())</f>
        <v>6.99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住宅資金特別会計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x14ac:dyDescent="0.15">
      <c r="A32" s="135" t="str">
        <f>IF(連結実質赤字比率に係る赤字・黒字の構成分析!C$38="",NA(),連結実質赤字比率に係る赤字・黒字の構成分析!C$38)</f>
        <v>農業集落排水特別会計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x14ac:dyDescent="0.15">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1.48</v>
      </c>
    </row>
    <row r="35" spans="1:16" x14ac:dyDescent="0.15">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0.28999999999999998</v>
      </c>
      <c r="D35" s="135">
        <f>IF(ROUND(VALUE(SUBSTITUTE(連結実質赤字比率に係る赤字・黒字の構成分析!G$35,"▲", "-")), 2) &lt; 0, ABS(ROUND(VALUE(SUBSTITUTE(連結実質赤字比率に係る赤字・黒字の構成分析!G$35,"▲", "-")), 2)), NA())</f>
        <v>0.03</v>
      </c>
      <c r="E35" s="135" t="e">
        <f>IF(ROUND(VALUE(SUBSTITUTE(連結実質赤字比率に係る赤字・黒字の構成分析!G$35,"▲", "-")), 2) &gt;= 0, ABS(ROUND(VALUE(SUBSTITUTE(連結実質赤字比率に係る赤字・黒字の構成分析!G$35,"▲", "-")), 2)), NA())</f>
        <v>#N/A</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1412</v>
      </c>
      <c r="E42" s="136"/>
      <c r="F42" s="136"/>
      <c r="G42" s="136">
        <f>'実質公債費比率（分子）の構造'!L$52</f>
        <v>1417</v>
      </c>
      <c r="H42" s="136"/>
      <c r="I42" s="136"/>
      <c r="J42" s="136">
        <f>'実質公債費比率（分子）の構造'!M$52</f>
        <v>1437</v>
      </c>
      <c r="K42" s="136"/>
      <c r="L42" s="136"/>
      <c r="M42" s="136">
        <f>'実質公債費比率（分子）の構造'!N$52</f>
        <v>1469</v>
      </c>
      <c r="N42" s="136"/>
      <c r="O42" s="136"/>
      <c r="P42" s="136">
        <f>'実質公債費比率（分子）の構造'!O$52</f>
        <v>1492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14</v>
      </c>
      <c r="C44" s="136"/>
      <c r="D44" s="136"/>
      <c r="E44" s="136">
        <f>'実質公債費比率（分子）の構造'!L$50</f>
        <v>5</v>
      </c>
      <c r="F44" s="136"/>
      <c r="G44" s="136"/>
      <c r="H44" s="136">
        <f>'実質公債費比率（分子）の構造'!M$50</f>
        <v>3</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32</v>
      </c>
      <c r="C45" s="136"/>
      <c r="D45" s="136"/>
      <c r="E45" s="136">
        <f>'実質公債費比率（分子）の構造'!L$49</f>
        <v>23</v>
      </c>
      <c r="F45" s="136"/>
      <c r="G45" s="136"/>
      <c r="H45" s="136">
        <f>'実質公債費比率（分子）の構造'!M$49</f>
        <v>19</v>
      </c>
      <c r="I45" s="136"/>
      <c r="J45" s="136"/>
      <c r="K45" s="136">
        <f>'実質公債費比率（分子）の構造'!N$49</f>
        <v>3</v>
      </c>
      <c r="L45" s="136"/>
      <c r="M45" s="136"/>
      <c r="N45" s="136">
        <f>'実質公債費比率（分子）の構造'!O$49</f>
        <v>16</v>
      </c>
      <c r="O45" s="136"/>
      <c r="P45" s="136"/>
    </row>
    <row r="46" spans="1:16" x14ac:dyDescent="0.15">
      <c r="A46" s="136" t="s">
        <v>54</v>
      </c>
      <c r="B46" s="136">
        <f>'実質公債費比率（分子）の構造'!K$48</f>
        <v>778</v>
      </c>
      <c r="C46" s="136"/>
      <c r="D46" s="136"/>
      <c r="E46" s="136">
        <f>'実質公債費比率（分子）の構造'!L$48</f>
        <v>735</v>
      </c>
      <c r="F46" s="136"/>
      <c r="G46" s="136"/>
      <c r="H46" s="136">
        <f>'実質公債費比率（分子）の構造'!M$48</f>
        <v>714</v>
      </c>
      <c r="I46" s="136"/>
      <c r="J46" s="136"/>
      <c r="K46" s="136">
        <f>'実質公債費比率（分子）の構造'!N$48</f>
        <v>659</v>
      </c>
      <c r="L46" s="136"/>
      <c r="M46" s="136"/>
      <c r="N46" s="136">
        <f>'実質公債費比率（分子）の構造'!O$48</f>
        <v>651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1243</v>
      </c>
      <c r="C49" s="136"/>
      <c r="D49" s="136"/>
      <c r="E49" s="136">
        <f>'実質公債費比率（分子）の構造'!L$45</f>
        <v>1275</v>
      </c>
      <c r="F49" s="136"/>
      <c r="G49" s="136"/>
      <c r="H49" s="136">
        <f>'実質公債費比率（分子）の構造'!M$45</f>
        <v>1265</v>
      </c>
      <c r="I49" s="136"/>
      <c r="J49" s="136"/>
      <c r="K49" s="136">
        <f>'実質公債費比率（分子）の構造'!N$45</f>
        <v>1224</v>
      </c>
      <c r="L49" s="136"/>
      <c r="M49" s="136"/>
      <c r="N49" s="136">
        <f>'実質公債費比率（分子）の構造'!O$45</f>
        <v>1250</v>
      </c>
      <c r="O49" s="136"/>
      <c r="P49" s="136"/>
    </row>
    <row r="50" spans="1:16" x14ac:dyDescent="0.15">
      <c r="A50" s="136" t="s">
        <v>58</v>
      </c>
      <c r="B50" s="136" t="e">
        <f>NA()</f>
        <v>#N/A</v>
      </c>
      <c r="C50" s="136">
        <f>IF(ISNUMBER('実質公債費比率（分子）の構造'!K$53),'実質公債費比率（分子）の構造'!K$53,NA())</f>
        <v>655</v>
      </c>
      <c r="D50" s="136" t="e">
        <f>NA()</f>
        <v>#N/A</v>
      </c>
      <c r="E50" s="136" t="e">
        <f>NA()</f>
        <v>#N/A</v>
      </c>
      <c r="F50" s="136">
        <f>IF(ISNUMBER('実質公債費比率（分子）の構造'!L$53),'実質公債費比率（分子）の構造'!L$53,NA())</f>
        <v>621</v>
      </c>
      <c r="G50" s="136" t="e">
        <f>NA()</f>
        <v>#N/A</v>
      </c>
      <c r="H50" s="136" t="e">
        <f>NA()</f>
        <v>#N/A</v>
      </c>
      <c r="I50" s="136">
        <f>IF(ISNUMBER('実質公債費比率（分子）の構造'!M$53),'実質公債費比率（分子）の構造'!M$53,NA())</f>
        <v>564</v>
      </c>
      <c r="J50" s="136" t="e">
        <f>NA()</f>
        <v>#N/A</v>
      </c>
      <c r="K50" s="136" t="e">
        <f>NA()</f>
        <v>#N/A</v>
      </c>
      <c r="L50" s="136">
        <f>IF(ISNUMBER('実質公債費比率（分子）の構造'!N$53),'実質公債費比率（分子）の構造'!N$53,NA())</f>
        <v>417</v>
      </c>
      <c r="M50" s="136" t="e">
        <f>NA()</f>
        <v>#N/A</v>
      </c>
      <c r="N50" s="136" t="e">
        <f>NA()</f>
        <v>#N/A</v>
      </c>
      <c r="O50" s="136">
        <f>IF(ISNUMBER('実質公債費比率（分子）の構造'!O$53),'実質公債費比率（分子）の構造'!O$53,NA())</f>
        <v>425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15255</v>
      </c>
      <c r="E56" s="135"/>
      <c r="F56" s="135"/>
      <c r="G56" s="135">
        <f>'将来負担比率（分子）の構造'!J$51</f>
        <v>15070</v>
      </c>
      <c r="H56" s="135"/>
      <c r="I56" s="135"/>
      <c r="J56" s="135">
        <f>'将来負担比率（分子）の構造'!K$51</f>
        <v>14779</v>
      </c>
      <c r="K56" s="135"/>
      <c r="L56" s="135"/>
      <c r="M56" s="135">
        <f>'将来負担比率（分子）の構造'!L$51</f>
        <v>14809</v>
      </c>
      <c r="N56" s="135"/>
      <c r="O56" s="135"/>
      <c r="P56" s="135">
        <f>'将来負担比率（分子）の構造'!M$51</f>
        <v>14185</v>
      </c>
    </row>
    <row r="57" spans="1:16" x14ac:dyDescent="0.15">
      <c r="A57" s="135" t="s">
        <v>34</v>
      </c>
      <c r="B57" s="135"/>
      <c r="C57" s="135"/>
      <c r="D57" s="135">
        <f>'将来負担比率（分子）の構造'!I$50</f>
        <v>172</v>
      </c>
      <c r="E57" s="135"/>
      <c r="F57" s="135"/>
      <c r="G57" s="135">
        <f>'将来負担比率（分子）の構造'!J$50</f>
        <v>154</v>
      </c>
      <c r="H57" s="135"/>
      <c r="I57" s="135"/>
      <c r="J57" s="135">
        <f>'将来負担比率（分子）の構造'!K$50</f>
        <v>134</v>
      </c>
      <c r="K57" s="135"/>
      <c r="L57" s="135"/>
      <c r="M57" s="135">
        <f>'将来負担比率（分子）の構造'!L$50</f>
        <v>193</v>
      </c>
      <c r="N57" s="135"/>
      <c r="O57" s="135"/>
      <c r="P57" s="135">
        <f>'将来負担比率（分子）の構造'!M$50</f>
        <v>188</v>
      </c>
    </row>
    <row r="58" spans="1:16" x14ac:dyDescent="0.15">
      <c r="A58" s="135" t="s">
        <v>33</v>
      </c>
      <c r="B58" s="135"/>
      <c r="C58" s="135"/>
      <c r="D58" s="135">
        <f>'将来負担比率（分子）の構造'!I$49</f>
        <v>2085</v>
      </c>
      <c r="E58" s="135"/>
      <c r="F58" s="135"/>
      <c r="G58" s="135">
        <f>'将来負担比率（分子）の構造'!J$49</f>
        <v>2461</v>
      </c>
      <c r="H58" s="135"/>
      <c r="I58" s="135"/>
      <c r="J58" s="135">
        <f>'将来負担比率（分子）の構造'!K$49</f>
        <v>2837</v>
      </c>
      <c r="K58" s="135"/>
      <c r="L58" s="135"/>
      <c r="M58" s="135">
        <f>'将来負担比率（分子）の構造'!L$49</f>
        <v>3244</v>
      </c>
      <c r="N58" s="135"/>
      <c r="O58" s="135"/>
      <c r="P58" s="135">
        <f>'将来負担比率（分子）の構造'!M$49</f>
        <v>3853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v>
      </c>
      <c r="C61" s="135"/>
      <c r="D61" s="135"/>
      <c r="E61" s="135">
        <f>'将来負担比率（分子）の構造'!J$46</f>
        <v>1</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x14ac:dyDescent="0.15">
      <c r="A62" s="135" t="s">
        <v>28</v>
      </c>
      <c r="B62" s="135">
        <f>'将来負担比率（分子）の構造'!I$45</f>
        <v>1484</v>
      </c>
      <c r="C62" s="135"/>
      <c r="D62" s="135"/>
      <c r="E62" s="135">
        <f>'将来負担比率（分子）の構造'!J$45</f>
        <v>1460</v>
      </c>
      <c r="F62" s="135"/>
      <c r="G62" s="135"/>
      <c r="H62" s="135">
        <f>'将来負担比率（分子）の構造'!K$45</f>
        <v>1397</v>
      </c>
      <c r="I62" s="135"/>
      <c r="J62" s="135"/>
      <c r="K62" s="135">
        <f>'将来負担比率（分子）の構造'!L$45</f>
        <v>1227</v>
      </c>
      <c r="L62" s="135"/>
      <c r="M62" s="135"/>
      <c r="N62" s="135">
        <f>'将来負担比率（分子）の構造'!M$45</f>
        <v>981</v>
      </c>
      <c r="O62" s="135"/>
      <c r="P62" s="135"/>
    </row>
    <row r="63" spans="1:16" x14ac:dyDescent="0.15">
      <c r="A63" s="135" t="s">
        <v>27</v>
      </c>
      <c r="B63" s="135">
        <f>'将来負担比率（分子）の構造'!I$44</f>
        <v>117</v>
      </c>
      <c r="C63" s="135"/>
      <c r="D63" s="135"/>
      <c r="E63" s="135">
        <f>'将来負担比率（分子）の構造'!J$44</f>
        <v>192</v>
      </c>
      <c r="F63" s="135"/>
      <c r="G63" s="135"/>
      <c r="H63" s="135">
        <f>'将来負担比率（分子）の構造'!K$44</f>
        <v>184</v>
      </c>
      <c r="I63" s="135"/>
      <c r="J63" s="135"/>
      <c r="K63" s="135">
        <f>'将来負担比率（分子）の構造'!L$44</f>
        <v>190</v>
      </c>
      <c r="L63" s="135"/>
      <c r="M63" s="135"/>
      <c r="N63" s="135">
        <f>'将来負担比率（分子）の構造'!M$44</f>
        <v>199</v>
      </c>
      <c r="O63" s="135"/>
      <c r="P63" s="135"/>
    </row>
    <row r="64" spans="1:16" x14ac:dyDescent="0.15">
      <c r="A64" s="135" t="s">
        <v>26</v>
      </c>
      <c r="B64" s="135">
        <f>'将来負担比率（分子）の構造'!I$43</f>
        <v>8622</v>
      </c>
      <c r="C64" s="135"/>
      <c r="D64" s="135"/>
      <c r="E64" s="135">
        <f>'将来負担比率（分子）の構造'!J$43</f>
        <v>8077</v>
      </c>
      <c r="F64" s="135"/>
      <c r="G64" s="135"/>
      <c r="H64" s="135">
        <f>'将来負担比率（分子）の構造'!K$43</f>
        <v>7573</v>
      </c>
      <c r="I64" s="135"/>
      <c r="J64" s="135"/>
      <c r="K64" s="135">
        <f>'将来負担比率（分子）の構造'!L$43</f>
        <v>6958</v>
      </c>
      <c r="L64" s="135"/>
      <c r="M64" s="135"/>
      <c r="N64" s="135">
        <f>'将来負担比率（分子）の構造'!M$43</f>
        <v>6401</v>
      </c>
      <c r="O64" s="135"/>
      <c r="P64" s="135"/>
    </row>
    <row r="65" spans="1:16" x14ac:dyDescent="0.15">
      <c r="A65" s="135" t="s">
        <v>25</v>
      </c>
      <c r="B65" s="135">
        <f>'将来負担比率（分子）の構造'!I$42</f>
        <v>7</v>
      </c>
      <c r="C65" s="135"/>
      <c r="D65" s="135"/>
      <c r="E65" s="135">
        <f>'将来負担比率（分子）の構造'!J$42</f>
        <v>3</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11823</v>
      </c>
      <c r="C66" s="135"/>
      <c r="D66" s="135"/>
      <c r="E66" s="135">
        <f>'将来負担比率（分子）の構造'!J$41</f>
        <v>11815</v>
      </c>
      <c r="F66" s="135"/>
      <c r="G66" s="135"/>
      <c r="H66" s="135">
        <f>'将来負担比率（分子）の構造'!K$41</f>
        <v>11808</v>
      </c>
      <c r="I66" s="135"/>
      <c r="J66" s="135"/>
      <c r="K66" s="135">
        <f>'将来負担比率（分子）の構造'!L$41</f>
        <v>12515</v>
      </c>
      <c r="L66" s="135"/>
      <c r="M66" s="135"/>
      <c r="N66" s="135">
        <f>'将来負担比率（分子）の構造'!M$41</f>
        <v>12057</v>
      </c>
      <c r="O66" s="135"/>
      <c r="P66" s="135"/>
    </row>
    <row r="67" spans="1:16" x14ac:dyDescent="0.15">
      <c r="A67" s="135" t="s">
        <v>62</v>
      </c>
      <c r="B67" s="135" t="e">
        <f>NA()</f>
        <v>#N/A</v>
      </c>
      <c r="C67" s="135">
        <f>IF(ISNUMBER('将来負担比率（分子）の構造'!I$52), IF('将来負担比率（分子）の構造'!I$52 &lt; 0, 0, '将来負担比率（分子）の構造'!I$52), NA())</f>
        <v>4541</v>
      </c>
      <c r="D67" s="135" t="e">
        <f>NA()</f>
        <v>#N/A</v>
      </c>
      <c r="E67" s="135" t="e">
        <f>NA()</f>
        <v>#N/A</v>
      </c>
      <c r="F67" s="135">
        <f>IF(ISNUMBER('将来負担比率（分子）の構造'!J$52), IF('将来負担比率（分子）の構造'!J$52 &lt; 0, 0, '将来負担比率（分子）の構造'!J$52), NA())</f>
        <v>3862</v>
      </c>
      <c r="G67" s="135" t="e">
        <f>NA()</f>
        <v>#N/A</v>
      </c>
      <c r="H67" s="135" t="e">
        <f>NA()</f>
        <v>#N/A</v>
      </c>
      <c r="I67" s="135">
        <f>IF(ISNUMBER('将来負担比率（分子）の構造'!K$52), IF('将来負担比率（分子）の構造'!K$52 &lt; 0, 0, '将来負担比率（分子）の構造'!K$52), NA())</f>
        <v>3212</v>
      </c>
      <c r="J67" s="135" t="e">
        <f>NA()</f>
        <v>#N/A</v>
      </c>
      <c r="K67" s="135" t="e">
        <f>NA()</f>
        <v>#N/A</v>
      </c>
      <c r="L67" s="135">
        <f>IF(ISNUMBER('将来負担比率（分子）の構造'!L$52), IF('将来負担比率（分子）の構造'!L$52 &lt; 0, 0, '将来負担比率（分子）の構造'!L$52), NA())</f>
        <v>2643</v>
      </c>
      <c r="M67" s="135" t="e">
        <f>NA()</f>
        <v>#N/A</v>
      </c>
      <c r="N67" s="135" t="e">
        <f>NA()</f>
        <v>#N/A</v>
      </c>
      <c r="O67" s="135">
        <f>IF(ISNUMBER('将来負担比率（分子）の構造'!M$52), IF('将来負担比率（分子）の構造'!M$52 &lt; 0, 0, '将来負担比率（分子）の構造'!M$52), NA())</f>
        <v>1412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1292353</v>
      </c>
      <c r="S5" s="613"/>
      <c r="T5" s="613"/>
      <c r="U5" s="613"/>
      <c r="V5" s="613"/>
      <c r="W5" s="613"/>
      <c r="X5" s="613"/>
      <c r="Y5" s="614"/>
      <c r="Z5" s="615">
        <v>11.7</v>
      </c>
      <c r="AA5" s="615"/>
      <c r="AB5" s="615"/>
      <c r="AC5" s="615"/>
      <c r="AD5" s="616">
        <v>1292353</v>
      </c>
      <c r="AE5" s="616"/>
      <c r="AF5" s="616"/>
      <c r="AG5" s="616"/>
      <c r="AH5" s="616"/>
      <c r="AI5" s="616"/>
      <c r="AJ5" s="616"/>
      <c r="AK5" s="616"/>
      <c r="AL5" s="617">
        <v>19</v>
      </c>
      <c r="AM5" s="618"/>
      <c r="AN5" s="618"/>
      <c r="AO5" s="619"/>
      <c r="AP5" s="609" t="s">
        <v>205</v>
      </c>
      <c r="AQ5" s="610"/>
      <c r="AR5" s="610"/>
      <c r="AS5" s="610"/>
      <c r="AT5" s="610"/>
      <c r="AU5" s="610"/>
      <c r="AV5" s="610"/>
      <c r="AW5" s="610"/>
      <c r="AX5" s="610"/>
      <c r="AY5" s="610"/>
      <c r="AZ5" s="610"/>
      <c r="BA5" s="610"/>
      <c r="BB5" s="610"/>
      <c r="BC5" s="610"/>
      <c r="BD5" s="610"/>
      <c r="BE5" s="610"/>
      <c r="BF5" s="611"/>
      <c r="BG5" s="623">
        <v>1292353</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75127</v>
      </c>
      <c r="S6" s="624"/>
      <c r="T6" s="624"/>
      <c r="U6" s="624"/>
      <c r="V6" s="624"/>
      <c r="W6" s="624"/>
      <c r="X6" s="624"/>
      <c r="Y6" s="625"/>
      <c r="Z6" s="626">
        <v>0.7</v>
      </c>
      <c r="AA6" s="626"/>
      <c r="AB6" s="626"/>
      <c r="AC6" s="626"/>
      <c r="AD6" s="627">
        <v>75127</v>
      </c>
      <c r="AE6" s="627"/>
      <c r="AF6" s="627"/>
      <c r="AG6" s="627"/>
      <c r="AH6" s="627"/>
      <c r="AI6" s="627"/>
      <c r="AJ6" s="627"/>
      <c r="AK6" s="627"/>
      <c r="AL6" s="628">
        <v>1.1000000000000001</v>
      </c>
      <c r="AM6" s="629"/>
      <c r="AN6" s="629"/>
      <c r="AO6" s="630"/>
      <c r="AP6" s="620" t="s">
        <v>211</v>
      </c>
      <c r="AQ6" s="621"/>
      <c r="AR6" s="621"/>
      <c r="AS6" s="621"/>
      <c r="AT6" s="621"/>
      <c r="AU6" s="621"/>
      <c r="AV6" s="621"/>
      <c r="AW6" s="621"/>
      <c r="AX6" s="621"/>
      <c r="AY6" s="621"/>
      <c r="AZ6" s="621"/>
      <c r="BA6" s="621"/>
      <c r="BB6" s="621"/>
      <c r="BC6" s="621"/>
      <c r="BD6" s="621"/>
      <c r="BE6" s="621"/>
      <c r="BF6" s="622"/>
      <c r="BG6" s="623">
        <v>1292353</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110114</v>
      </c>
      <c r="CS6" s="624"/>
      <c r="CT6" s="624"/>
      <c r="CU6" s="624"/>
      <c r="CV6" s="624"/>
      <c r="CW6" s="624"/>
      <c r="CX6" s="624"/>
      <c r="CY6" s="625"/>
      <c r="CZ6" s="626">
        <v>1.1000000000000001</v>
      </c>
      <c r="DA6" s="626"/>
      <c r="DB6" s="626"/>
      <c r="DC6" s="626"/>
      <c r="DD6" s="632" t="s">
        <v>206</v>
      </c>
      <c r="DE6" s="624"/>
      <c r="DF6" s="624"/>
      <c r="DG6" s="624"/>
      <c r="DH6" s="624"/>
      <c r="DI6" s="624"/>
      <c r="DJ6" s="624"/>
      <c r="DK6" s="624"/>
      <c r="DL6" s="624"/>
      <c r="DM6" s="624"/>
      <c r="DN6" s="624"/>
      <c r="DO6" s="624"/>
      <c r="DP6" s="625"/>
      <c r="DQ6" s="632">
        <v>110114</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3634</v>
      </c>
      <c r="S7" s="624"/>
      <c r="T7" s="624"/>
      <c r="U7" s="624"/>
      <c r="V7" s="624"/>
      <c r="W7" s="624"/>
      <c r="X7" s="624"/>
      <c r="Y7" s="625"/>
      <c r="Z7" s="626">
        <v>0</v>
      </c>
      <c r="AA7" s="626"/>
      <c r="AB7" s="626"/>
      <c r="AC7" s="626"/>
      <c r="AD7" s="627">
        <v>3634</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574995</v>
      </c>
      <c r="BH7" s="624"/>
      <c r="BI7" s="624"/>
      <c r="BJ7" s="624"/>
      <c r="BK7" s="624"/>
      <c r="BL7" s="624"/>
      <c r="BM7" s="624"/>
      <c r="BN7" s="625"/>
      <c r="BO7" s="626">
        <v>44.5</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1844955</v>
      </c>
      <c r="CS7" s="624"/>
      <c r="CT7" s="624"/>
      <c r="CU7" s="624"/>
      <c r="CV7" s="624"/>
      <c r="CW7" s="624"/>
      <c r="CX7" s="624"/>
      <c r="CY7" s="625"/>
      <c r="CZ7" s="626">
        <v>17.600000000000001</v>
      </c>
      <c r="DA7" s="626"/>
      <c r="DB7" s="626"/>
      <c r="DC7" s="626"/>
      <c r="DD7" s="632">
        <v>150757</v>
      </c>
      <c r="DE7" s="624"/>
      <c r="DF7" s="624"/>
      <c r="DG7" s="624"/>
      <c r="DH7" s="624"/>
      <c r="DI7" s="624"/>
      <c r="DJ7" s="624"/>
      <c r="DK7" s="624"/>
      <c r="DL7" s="624"/>
      <c r="DM7" s="624"/>
      <c r="DN7" s="624"/>
      <c r="DO7" s="624"/>
      <c r="DP7" s="625"/>
      <c r="DQ7" s="632">
        <v>1483205</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7573</v>
      </c>
      <c r="S8" s="624"/>
      <c r="T8" s="624"/>
      <c r="U8" s="624"/>
      <c r="V8" s="624"/>
      <c r="W8" s="624"/>
      <c r="X8" s="624"/>
      <c r="Y8" s="625"/>
      <c r="Z8" s="626">
        <v>0.1</v>
      </c>
      <c r="AA8" s="626"/>
      <c r="AB8" s="626"/>
      <c r="AC8" s="626"/>
      <c r="AD8" s="627">
        <v>7573</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26667</v>
      </c>
      <c r="BH8" s="624"/>
      <c r="BI8" s="624"/>
      <c r="BJ8" s="624"/>
      <c r="BK8" s="624"/>
      <c r="BL8" s="624"/>
      <c r="BM8" s="624"/>
      <c r="BN8" s="625"/>
      <c r="BO8" s="626">
        <v>2.1</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3220554</v>
      </c>
      <c r="CS8" s="624"/>
      <c r="CT8" s="624"/>
      <c r="CU8" s="624"/>
      <c r="CV8" s="624"/>
      <c r="CW8" s="624"/>
      <c r="CX8" s="624"/>
      <c r="CY8" s="625"/>
      <c r="CZ8" s="626">
        <v>30.8</v>
      </c>
      <c r="DA8" s="626"/>
      <c r="DB8" s="626"/>
      <c r="DC8" s="626"/>
      <c r="DD8" s="632">
        <v>65026</v>
      </c>
      <c r="DE8" s="624"/>
      <c r="DF8" s="624"/>
      <c r="DG8" s="624"/>
      <c r="DH8" s="624"/>
      <c r="DI8" s="624"/>
      <c r="DJ8" s="624"/>
      <c r="DK8" s="624"/>
      <c r="DL8" s="624"/>
      <c r="DM8" s="624"/>
      <c r="DN8" s="624"/>
      <c r="DO8" s="624"/>
      <c r="DP8" s="625"/>
      <c r="DQ8" s="632">
        <v>1984479</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7068</v>
      </c>
      <c r="S9" s="624"/>
      <c r="T9" s="624"/>
      <c r="U9" s="624"/>
      <c r="V9" s="624"/>
      <c r="W9" s="624"/>
      <c r="X9" s="624"/>
      <c r="Y9" s="625"/>
      <c r="Z9" s="626">
        <v>0.1</v>
      </c>
      <c r="AA9" s="626"/>
      <c r="AB9" s="626"/>
      <c r="AC9" s="626"/>
      <c r="AD9" s="627">
        <v>7068</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499374</v>
      </c>
      <c r="BH9" s="624"/>
      <c r="BI9" s="624"/>
      <c r="BJ9" s="624"/>
      <c r="BK9" s="624"/>
      <c r="BL9" s="624"/>
      <c r="BM9" s="624"/>
      <c r="BN9" s="625"/>
      <c r="BO9" s="626">
        <v>38.6</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677089</v>
      </c>
      <c r="CS9" s="624"/>
      <c r="CT9" s="624"/>
      <c r="CU9" s="624"/>
      <c r="CV9" s="624"/>
      <c r="CW9" s="624"/>
      <c r="CX9" s="624"/>
      <c r="CY9" s="625"/>
      <c r="CZ9" s="626">
        <v>6.5</v>
      </c>
      <c r="DA9" s="626"/>
      <c r="DB9" s="626"/>
      <c r="DC9" s="626"/>
      <c r="DD9" s="632">
        <v>67098</v>
      </c>
      <c r="DE9" s="624"/>
      <c r="DF9" s="624"/>
      <c r="DG9" s="624"/>
      <c r="DH9" s="624"/>
      <c r="DI9" s="624"/>
      <c r="DJ9" s="624"/>
      <c r="DK9" s="624"/>
      <c r="DL9" s="624"/>
      <c r="DM9" s="624"/>
      <c r="DN9" s="624"/>
      <c r="DO9" s="624"/>
      <c r="DP9" s="625"/>
      <c r="DQ9" s="632">
        <v>587717</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301619</v>
      </c>
      <c r="S10" s="624"/>
      <c r="T10" s="624"/>
      <c r="U10" s="624"/>
      <c r="V10" s="624"/>
      <c r="W10" s="624"/>
      <c r="X10" s="624"/>
      <c r="Y10" s="625"/>
      <c r="Z10" s="626">
        <v>2.7</v>
      </c>
      <c r="AA10" s="626"/>
      <c r="AB10" s="626"/>
      <c r="AC10" s="626"/>
      <c r="AD10" s="627">
        <v>301619</v>
      </c>
      <c r="AE10" s="627"/>
      <c r="AF10" s="627"/>
      <c r="AG10" s="627"/>
      <c r="AH10" s="627"/>
      <c r="AI10" s="627"/>
      <c r="AJ10" s="627"/>
      <c r="AK10" s="627"/>
      <c r="AL10" s="628">
        <v>4.4000000000000004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26371</v>
      </c>
      <c r="BH10" s="624"/>
      <c r="BI10" s="624"/>
      <c r="BJ10" s="624"/>
      <c r="BK10" s="624"/>
      <c r="BL10" s="624"/>
      <c r="BM10" s="624"/>
      <c r="BN10" s="625"/>
      <c r="BO10" s="626">
        <v>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2217</v>
      </c>
      <c r="S11" s="624"/>
      <c r="T11" s="624"/>
      <c r="U11" s="624"/>
      <c r="V11" s="624"/>
      <c r="W11" s="624"/>
      <c r="X11" s="624"/>
      <c r="Y11" s="625"/>
      <c r="Z11" s="626">
        <v>0</v>
      </c>
      <c r="AA11" s="626"/>
      <c r="AB11" s="626"/>
      <c r="AC11" s="626"/>
      <c r="AD11" s="627">
        <v>2217</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22583</v>
      </c>
      <c r="BH11" s="624"/>
      <c r="BI11" s="624"/>
      <c r="BJ11" s="624"/>
      <c r="BK11" s="624"/>
      <c r="BL11" s="624"/>
      <c r="BM11" s="624"/>
      <c r="BN11" s="625"/>
      <c r="BO11" s="626">
        <v>1.7</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1597474</v>
      </c>
      <c r="CS11" s="624"/>
      <c r="CT11" s="624"/>
      <c r="CU11" s="624"/>
      <c r="CV11" s="624"/>
      <c r="CW11" s="624"/>
      <c r="CX11" s="624"/>
      <c r="CY11" s="625"/>
      <c r="CZ11" s="626">
        <v>15.3</v>
      </c>
      <c r="DA11" s="626"/>
      <c r="DB11" s="626"/>
      <c r="DC11" s="626"/>
      <c r="DD11" s="632">
        <v>430408</v>
      </c>
      <c r="DE11" s="624"/>
      <c r="DF11" s="624"/>
      <c r="DG11" s="624"/>
      <c r="DH11" s="624"/>
      <c r="DI11" s="624"/>
      <c r="DJ11" s="624"/>
      <c r="DK11" s="624"/>
      <c r="DL11" s="624"/>
      <c r="DM11" s="624"/>
      <c r="DN11" s="624"/>
      <c r="DO11" s="624"/>
      <c r="DP11" s="625"/>
      <c r="DQ11" s="632">
        <v>934960</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574665</v>
      </c>
      <c r="BH12" s="624"/>
      <c r="BI12" s="624"/>
      <c r="BJ12" s="624"/>
      <c r="BK12" s="624"/>
      <c r="BL12" s="624"/>
      <c r="BM12" s="624"/>
      <c r="BN12" s="625"/>
      <c r="BO12" s="626">
        <v>44.5</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82236</v>
      </c>
      <c r="CS12" s="624"/>
      <c r="CT12" s="624"/>
      <c r="CU12" s="624"/>
      <c r="CV12" s="624"/>
      <c r="CW12" s="624"/>
      <c r="CX12" s="624"/>
      <c r="CY12" s="625"/>
      <c r="CZ12" s="626">
        <v>0.8</v>
      </c>
      <c r="DA12" s="626"/>
      <c r="DB12" s="626"/>
      <c r="DC12" s="626"/>
      <c r="DD12" s="632">
        <v>7646</v>
      </c>
      <c r="DE12" s="624"/>
      <c r="DF12" s="624"/>
      <c r="DG12" s="624"/>
      <c r="DH12" s="624"/>
      <c r="DI12" s="624"/>
      <c r="DJ12" s="624"/>
      <c r="DK12" s="624"/>
      <c r="DL12" s="624"/>
      <c r="DM12" s="624"/>
      <c r="DN12" s="624"/>
      <c r="DO12" s="624"/>
      <c r="DP12" s="625"/>
      <c r="DQ12" s="632">
        <v>80101</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12892</v>
      </c>
      <c r="S13" s="624"/>
      <c r="T13" s="624"/>
      <c r="U13" s="624"/>
      <c r="V13" s="624"/>
      <c r="W13" s="624"/>
      <c r="X13" s="624"/>
      <c r="Y13" s="625"/>
      <c r="Z13" s="626">
        <v>0.1</v>
      </c>
      <c r="AA13" s="626"/>
      <c r="AB13" s="626"/>
      <c r="AC13" s="626"/>
      <c r="AD13" s="627">
        <v>12892</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572136</v>
      </c>
      <c r="BH13" s="624"/>
      <c r="BI13" s="624"/>
      <c r="BJ13" s="624"/>
      <c r="BK13" s="624"/>
      <c r="BL13" s="624"/>
      <c r="BM13" s="624"/>
      <c r="BN13" s="625"/>
      <c r="BO13" s="626">
        <v>44.3</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556220</v>
      </c>
      <c r="CS13" s="624"/>
      <c r="CT13" s="624"/>
      <c r="CU13" s="624"/>
      <c r="CV13" s="624"/>
      <c r="CW13" s="624"/>
      <c r="CX13" s="624"/>
      <c r="CY13" s="625"/>
      <c r="CZ13" s="626">
        <v>5.3</v>
      </c>
      <c r="DA13" s="626"/>
      <c r="DB13" s="626"/>
      <c r="DC13" s="626"/>
      <c r="DD13" s="632">
        <v>178541</v>
      </c>
      <c r="DE13" s="624"/>
      <c r="DF13" s="624"/>
      <c r="DG13" s="624"/>
      <c r="DH13" s="624"/>
      <c r="DI13" s="624"/>
      <c r="DJ13" s="624"/>
      <c r="DK13" s="624"/>
      <c r="DL13" s="624"/>
      <c r="DM13" s="624"/>
      <c r="DN13" s="624"/>
      <c r="DO13" s="624"/>
      <c r="DP13" s="625"/>
      <c r="DQ13" s="632">
        <v>371264</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53038</v>
      </c>
      <c r="BH14" s="624"/>
      <c r="BI14" s="624"/>
      <c r="BJ14" s="624"/>
      <c r="BK14" s="624"/>
      <c r="BL14" s="624"/>
      <c r="BM14" s="624"/>
      <c r="BN14" s="625"/>
      <c r="BO14" s="626">
        <v>4.0999999999999996</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333720</v>
      </c>
      <c r="CS14" s="624"/>
      <c r="CT14" s="624"/>
      <c r="CU14" s="624"/>
      <c r="CV14" s="624"/>
      <c r="CW14" s="624"/>
      <c r="CX14" s="624"/>
      <c r="CY14" s="625"/>
      <c r="CZ14" s="626">
        <v>3.2</v>
      </c>
      <c r="DA14" s="626"/>
      <c r="DB14" s="626"/>
      <c r="DC14" s="626"/>
      <c r="DD14" s="632">
        <v>6248</v>
      </c>
      <c r="DE14" s="624"/>
      <c r="DF14" s="624"/>
      <c r="DG14" s="624"/>
      <c r="DH14" s="624"/>
      <c r="DI14" s="624"/>
      <c r="DJ14" s="624"/>
      <c r="DK14" s="624"/>
      <c r="DL14" s="624"/>
      <c r="DM14" s="624"/>
      <c r="DN14" s="624"/>
      <c r="DO14" s="624"/>
      <c r="DP14" s="625"/>
      <c r="DQ14" s="632">
        <v>319908</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4248</v>
      </c>
      <c r="S15" s="624"/>
      <c r="T15" s="624"/>
      <c r="U15" s="624"/>
      <c r="V15" s="624"/>
      <c r="W15" s="624"/>
      <c r="X15" s="624"/>
      <c r="Y15" s="625"/>
      <c r="Z15" s="626">
        <v>0</v>
      </c>
      <c r="AA15" s="626"/>
      <c r="AB15" s="626"/>
      <c r="AC15" s="626"/>
      <c r="AD15" s="627">
        <v>4248</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89655</v>
      </c>
      <c r="BH15" s="624"/>
      <c r="BI15" s="624"/>
      <c r="BJ15" s="624"/>
      <c r="BK15" s="624"/>
      <c r="BL15" s="624"/>
      <c r="BM15" s="624"/>
      <c r="BN15" s="625"/>
      <c r="BO15" s="626">
        <v>6.9</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779564</v>
      </c>
      <c r="CS15" s="624"/>
      <c r="CT15" s="624"/>
      <c r="CU15" s="624"/>
      <c r="CV15" s="624"/>
      <c r="CW15" s="624"/>
      <c r="CX15" s="624"/>
      <c r="CY15" s="625"/>
      <c r="CZ15" s="626">
        <v>7.5</v>
      </c>
      <c r="DA15" s="626"/>
      <c r="DB15" s="626"/>
      <c r="DC15" s="626"/>
      <c r="DD15" s="632">
        <v>56103</v>
      </c>
      <c r="DE15" s="624"/>
      <c r="DF15" s="624"/>
      <c r="DG15" s="624"/>
      <c r="DH15" s="624"/>
      <c r="DI15" s="624"/>
      <c r="DJ15" s="624"/>
      <c r="DK15" s="624"/>
      <c r="DL15" s="624"/>
      <c r="DM15" s="624"/>
      <c r="DN15" s="624"/>
      <c r="DO15" s="624"/>
      <c r="DP15" s="625"/>
      <c r="DQ15" s="632">
        <v>706724</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5611991</v>
      </c>
      <c r="S16" s="624"/>
      <c r="T16" s="624"/>
      <c r="U16" s="624"/>
      <c r="V16" s="624"/>
      <c r="W16" s="624"/>
      <c r="X16" s="624"/>
      <c r="Y16" s="625"/>
      <c r="Z16" s="626">
        <v>50.8</v>
      </c>
      <c r="AA16" s="626"/>
      <c r="AB16" s="626"/>
      <c r="AC16" s="626"/>
      <c r="AD16" s="627">
        <v>5085583</v>
      </c>
      <c r="AE16" s="627"/>
      <c r="AF16" s="627"/>
      <c r="AG16" s="627"/>
      <c r="AH16" s="627"/>
      <c r="AI16" s="627"/>
      <c r="AJ16" s="627"/>
      <c r="AK16" s="627"/>
      <c r="AL16" s="628">
        <v>74.8</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5794</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1225</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5085583</v>
      </c>
      <c r="S17" s="624"/>
      <c r="T17" s="624"/>
      <c r="U17" s="624"/>
      <c r="V17" s="624"/>
      <c r="W17" s="624"/>
      <c r="X17" s="624"/>
      <c r="Y17" s="625"/>
      <c r="Z17" s="626">
        <v>46.1</v>
      </c>
      <c r="AA17" s="626"/>
      <c r="AB17" s="626"/>
      <c r="AC17" s="626"/>
      <c r="AD17" s="627">
        <v>5085583</v>
      </c>
      <c r="AE17" s="627"/>
      <c r="AF17" s="627"/>
      <c r="AG17" s="627"/>
      <c r="AH17" s="627"/>
      <c r="AI17" s="627"/>
      <c r="AJ17" s="627"/>
      <c r="AK17" s="627"/>
      <c r="AL17" s="628">
        <v>74.8</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1249847</v>
      </c>
      <c r="CS17" s="624"/>
      <c r="CT17" s="624"/>
      <c r="CU17" s="624"/>
      <c r="CV17" s="624"/>
      <c r="CW17" s="624"/>
      <c r="CX17" s="624"/>
      <c r="CY17" s="625"/>
      <c r="CZ17" s="626">
        <v>12</v>
      </c>
      <c r="DA17" s="626"/>
      <c r="DB17" s="626"/>
      <c r="DC17" s="626"/>
      <c r="DD17" s="632" t="s">
        <v>108</v>
      </c>
      <c r="DE17" s="624"/>
      <c r="DF17" s="624"/>
      <c r="DG17" s="624"/>
      <c r="DH17" s="624"/>
      <c r="DI17" s="624"/>
      <c r="DJ17" s="624"/>
      <c r="DK17" s="624"/>
      <c r="DL17" s="624"/>
      <c r="DM17" s="624"/>
      <c r="DN17" s="624"/>
      <c r="DO17" s="624"/>
      <c r="DP17" s="625"/>
      <c r="DQ17" s="632">
        <v>1210725</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526407</v>
      </c>
      <c r="S18" s="624"/>
      <c r="T18" s="624"/>
      <c r="U18" s="624"/>
      <c r="V18" s="624"/>
      <c r="W18" s="624"/>
      <c r="X18" s="624"/>
      <c r="Y18" s="625"/>
      <c r="Z18" s="626">
        <v>4.8</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7318722</v>
      </c>
      <c r="S20" s="624"/>
      <c r="T20" s="624"/>
      <c r="U20" s="624"/>
      <c r="V20" s="624"/>
      <c r="W20" s="624"/>
      <c r="X20" s="624"/>
      <c r="Y20" s="625"/>
      <c r="Z20" s="626">
        <v>66.3</v>
      </c>
      <c r="AA20" s="626"/>
      <c r="AB20" s="626"/>
      <c r="AC20" s="626"/>
      <c r="AD20" s="627">
        <v>6792314</v>
      </c>
      <c r="AE20" s="627"/>
      <c r="AF20" s="627"/>
      <c r="AG20" s="627"/>
      <c r="AH20" s="627"/>
      <c r="AI20" s="627"/>
      <c r="AJ20" s="627"/>
      <c r="AK20" s="627"/>
      <c r="AL20" s="628">
        <v>99.9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10457567</v>
      </c>
      <c r="CS20" s="624"/>
      <c r="CT20" s="624"/>
      <c r="CU20" s="624"/>
      <c r="CV20" s="624"/>
      <c r="CW20" s="624"/>
      <c r="CX20" s="624"/>
      <c r="CY20" s="625"/>
      <c r="CZ20" s="626">
        <v>100</v>
      </c>
      <c r="DA20" s="626"/>
      <c r="DB20" s="626"/>
      <c r="DC20" s="626"/>
      <c r="DD20" s="632">
        <v>961827</v>
      </c>
      <c r="DE20" s="624"/>
      <c r="DF20" s="624"/>
      <c r="DG20" s="624"/>
      <c r="DH20" s="624"/>
      <c r="DI20" s="624"/>
      <c r="DJ20" s="624"/>
      <c r="DK20" s="624"/>
      <c r="DL20" s="624"/>
      <c r="DM20" s="624"/>
      <c r="DN20" s="624"/>
      <c r="DO20" s="624"/>
      <c r="DP20" s="625"/>
      <c r="DQ20" s="632">
        <v>7790422</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1270</v>
      </c>
      <c r="S21" s="624"/>
      <c r="T21" s="624"/>
      <c r="U21" s="624"/>
      <c r="V21" s="624"/>
      <c r="W21" s="624"/>
      <c r="X21" s="624"/>
      <c r="Y21" s="625"/>
      <c r="Z21" s="626">
        <v>0</v>
      </c>
      <c r="AA21" s="626"/>
      <c r="AB21" s="626"/>
      <c r="AC21" s="626"/>
      <c r="AD21" s="627">
        <v>1270</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12843</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125306</v>
      </c>
      <c r="S23" s="624"/>
      <c r="T23" s="624"/>
      <c r="U23" s="624"/>
      <c r="V23" s="624"/>
      <c r="W23" s="624"/>
      <c r="X23" s="624"/>
      <c r="Y23" s="625"/>
      <c r="Z23" s="626">
        <v>1.1000000000000001</v>
      </c>
      <c r="AA23" s="626"/>
      <c r="AB23" s="626"/>
      <c r="AC23" s="626"/>
      <c r="AD23" s="627">
        <v>1769</v>
      </c>
      <c r="AE23" s="627"/>
      <c r="AF23" s="627"/>
      <c r="AG23" s="627"/>
      <c r="AH23" s="627"/>
      <c r="AI23" s="627"/>
      <c r="AJ23" s="627"/>
      <c r="AK23" s="627"/>
      <c r="AL23" s="628">
        <v>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8" t="s">
        <v>265</v>
      </c>
      <c r="DM23" s="649"/>
      <c r="DN23" s="649"/>
      <c r="DO23" s="649"/>
      <c r="DP23" s="649"/>
      <c r="DQ23" s="649"/>
      <c r="DR23" s="649"/>
      <c r="DS23" s="649"/>
      <c r="DT23" s="649"/>
      <c r="DU23" s="649"/>
      <c r="DV23" s="650"/>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28047</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4442303</v>
      </c>
      <c r="CS24" s="613"/>
      <c r="CT24" s="613"/>
      <c r="CU24" s="613"/>
      <c r="CV24" s="613"/>
      <c r="CW24" s="613"/>
      <c r="CX24" s="613"/>
      <c r="CY24" s="614"/>
      <c r="CZ24" s="652">
        <v>42.5</v>
      </c>
      <c r="DA24" s="653"/>
      <c r="DB24" s="653"/>
      <c r="DC24" s="654"/>
      <c r="DD24" s="651">
        <v>3399657</v>
      </c>
      <c r="DE24" s="613"/>
      <c r="DF24" s="613"/>
      <c r="DG24" s="613"/>
      <c r="DH24" s="613"/>
      <c r="DI24" s="613"/>
      <c r="DJ24" s="613"/>
      <c r="DK24" s="614"/>
      <c r="DL24" s="651">
        <v>3341033</v>
      </c>
      <c r="DM24" s="613"/>
      <c r="DN24" s="613"/>
      <c r="DO24" s="613"/>
      <c r="DP24" s="613"/>
      <c r="DQ24" s="613"/>
      <c r="DR24" s="613"/>
      <c r="DS24" s="613"/>
      <c r="DT24" s="613"/>
      <c r="DU24" s="613"/>
      <c r="DV24" s="614"/>
      <c r="DW24" s="617">
        <v>46.7</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1014701</v>
      </c>
      <c r="S25" s="624"/>
      <c r="T25" s="624"/>
      <c r="U25" s="624"/>
      <c r="V25" s="624"/>
      <c r="W25" s="624"/>
      <c r="X25" s="624"/>
      <c r="Y25" s="625"/>
      <c r="Z25" s="626">
        <v>9.1999999999999993</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1873865</v>
      </c>
      <c r="CS25" s="643"/>
      <c r="CT25" s="643"/>
      <c r="CU25" s="643"/>
      <c r="CV25" s="643"/>
      <c r="CW25" s="643"/>
      <c r="CX25" s="643"/>
      <c r="CY25" s="644"/>
      <c r="CZ25" s="657">
        <v>17.899999999999999</v>
      </c>
      <c r="DA25" s="658"/>
      <c r="DB25" s="658"/>
      <c r="DC25" s="659"/>
      <c r="DD25" s="632">
        <v>1734425</v>
      </c>
      <c r="DE25" s="643"/>
      <c r="DF25" s="643"/>
      <c r="DG25" s="643"/>
      <c r="DH25" s="643"/>
      <c r="DI25" s="643"/>
      <c r="DJ25" s="643"/>
      <c r="DK25" s="644"/>
      <c r="DL25" s="632">
        <v>1677724</v>
      </c>
      <c r="DM25" s="643"/>
      <c r="DN25" s="643"/>
      <c r="DO25" s="643"/>
      <c r="DP25" s="643"/>
      <c r="DQ25" s="643"/>
      <c r="DR25" s="643"/>
      <c r="DS25" s="643"/>
      <c r="DT25" s="643"/>
      <c r="DU25" s="643"/>
      <c r="DV25" s="644"/>
      <c r="DW25" s="628">
        <v>23.4</v>
      </c>
      <c r="DX25" s="655"/>
      <c r="DY25" s="655"/>
      <c r="DZ25" s="655"/>
      <c r="EA25" s="655"/>
      <c r="EB25" s="655"/>
      <c r="EC25" s="656"/>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1194139</v>
      </c>
      <c r="CS26" s="624"/>
      <c r="CT26" s="624"/>
      <c r="CU26" s="624"/>
      <c r="CV26" s="624"/>
      <c r="CW26" s="624"/>
      <c r="CX26" s="624"/>
      <c r="CY26" s="625"/>
      <c r="CZ26" s="657">
        <v>11.4</v>
      </c>
      <c r="DA26" s="658"/>
      <c r="DB26" s="658"/>
      <c r="DC26" s="659"/>
      <c r="DD26" s="632">
        <v>1072860</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5"/>
      <c r="DY26" s="655"/>
      <c r="DZ26" s="655"/>
      <c r="EA26" s="655"/>
      <c r="EB26" s="655"/>
      <c r="EC26" s="656"/>
    </row>
    <row r="27" spans="2:133" ht="11.25" customHeight="1" x14ac:dyDescent="0.15">
      <c r="B27" s="620" t="s">
        <v>276</v>
      </c>
      <c r="C27" s="621"/>
      <c r="D27" s="621"/>
      <c r="E27" s="621"/>
      <c r="F27" s="621"/>
      <c r="G27" s="621"/>
      <c r="H27" s="621"/>
      <c r="I27" s="621"/>
      <c r="J27" s="621"/>
      <c r="K27" s="621"/>
      <c r="L27" s="621"/>
      <c r="M27" s="621"/>
      <c r="N27" s="621"/>
      <c r="O27" s="621"/>
      <c r="P27" s="621"/>
      <c r="Q27" s="622"/>
      <c r="R27" s="623">
        <v>1170607</v>
      </c>
      <c r="S27" s="624"/>
      <c r="T27" s="624"/>
      <c r="U27" s="624"/>
      <c r="V27" s="624"/>
      <c r="W27" s="624"/>
      <c r="X27" s="624"/>
      <c r="Y27" s="625"/>
      <c r="Z27" s="626">
        <v>10.6</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1292353</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1318591</v>
      </c>
      <c r="CS27" s="643"/>
      <c r="CT27" s="643"/>
      <c r="CU27" s="643"/>
      <c r="CV27" s="643"/>
      <c r="CW27" s="643"/>
      <c r="CX27" s="643"/>
      <c r="CY27" s="644"/>
      <c r="CZ27" s="657">
        <v>12.6</v>
      </c>
      <c r="DA27" s="658"/>
      <c r="DB27" s="658"/>
      <c r="DC27" s="659"/>
      <c r="DD27" s="632">
        <v>454507</v>
      </c>
      <c r="DE27" s="643"/>
      <c r="DF27" s="643"/>
      <c r="DG27" s="643"/>
      <c r="DH27" s="643"/>
      <c r="DI27" s="643"/>
      <c r="DJ27" s="643"/>
      <c r="DK27" s="644"/>
      <c r="DL27" s="632">
        <v>452584</v>
      </c>
      <c r="DM27" s="643"/>
      <c r="DN27" s="643"/>
      <c r="DO27" s="643"/>
      <c r="DP27" s="643"/>
      <c r="DQ27" s="643"/>
      <c r="DR27" s="643"/>
      <c r="DS27" s="643"/>
      <c r="DT27" s="643"/>
      <c r="DU27" s="643"/>
      <c r="DV27" s="644"/>
      <c r="DW27" s="628">
        <v>6.3</v>
      </c>
      <c r="DX27" s="655"/>
      <c r="DY27" s="655"/>
      <c r="DZ27" s="655"/>
      <c r="EA27" s="655"/>
      <c r="EB27" s="655"/>
      <c r="EC27" s="656"/>
    </row>
    <row r="28" spans="2:133" ht="11.25" customHeight="1" x14ac:dyDescent="0.15">
      <c r="B28" s="620" t="s">
        <v>279</v>
      </c>
      <c r="C28" s="621"/>
      <c r="D28" s="621"/>
      <c r="E28" s="621"/>
      <c r="F28" s="621"/>
      <c r="G28" s="621"/>
      <c r="H28" s="621"/>
      <c r="I28" s="621"/>
      <c r="J28" s="621"/>
      <c r="K28" s="621"/>
      <c r="L28" s="621"/>
      <c r="M28" s="621"/>
      <c r="N28" s="621"/>
      <c r="O28" s="621"/>
      <c r="P28" s="621"/>
      <c r="Q28" s="622"/>
      <c r="R28" s="623">
        <v>53466</v>
      </c>
      <c r="S28" s="624"/>
      <c r="T28" s="624"/>
      <c r="U28" s="624"/>
      <c r="V28" s="624"/>
      <c r="W28" s="624"/>
      <c r="X28" s="624"/>
      <c r="Y28" s="625"/>
      <c r="Z28" s="626">
        <v>0.5</v>
      </c>
      <c r="AA28" s="626"/>
      <c r="AB28" s="626"/>
      <c r="AC28" s="626"/>
      <c r="AD28" s="627">
        <v>4679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1249847</v>
      </c>
      <c r="CS28" s="624"/>
      <c r="CT28" s="624"/>
      <c r="CU28" s="624"/>
      <c r="CV28" s="624"/>
      <c r="CW28" s="624"/>
      <c r="CX28" s="624"/>
      <c r="CY28" s="625"/>
      <c r="CZ28" s="657">
        <v>12</v>
      </c>
      <c r="DA28" s="658"/>
      <c r="DB28" s="658"/>
      <c r="DC28" s="659"/>
      <c r="DD28" s="632">
        <v>1210725</v>
      </c>
      <c r="DE28" s="624"/>
      <c r="DF28" s="624"/>
      <c r="DG28" s="624"/>
      <c r="DH28" s="624"/>
      <c r="DI28" s="624"/>
      <c r="DJ28" s="624"/>
      <c r="DK28" s="625"/>
      <c r="DL28" s="632">
        <v>1210725</v>
      </c>
      <c r="DM28" s="624"/>
      <c r="DN28" s="624"/>
      <c r="DO28" s="624"/>
      <c r="DP28" s="624"/>
      <c r="DQ28" s="624"/>
      <c r="DR28" s="624"/>
      <c r="DS28" s="624"/>
      <c r="DT28" s="624"/>
      <c r="DU28" s="624"/>
      <c r="DV28" s="625"/>
      <c r="DW28" s="628">
        <v>16.899999999999999</v>
      </c>
      <c r="DX28" s="655"/>
      <c r="DY28" s="655"/>
      <c r="DZ28" s="655"/>
      <c r="EA28" s="655"/>
      <c r="EB28" s="655"/>
      <c r="EC28" s="656"/>
    </row>
    <row r="29" spans="2:133" ht="11.25" customHeight="1" x14ac:dyDescent="0.15">
      <c r="B29" s="620" t="s">
        <v>281</v>
      </c>
      <c r="C29" s="621"/>
      <c r="D29" s="621"/>
      <c r="E29" s="621"/>
      <c r="F29" s="621"/>
      <c r="G29" s="621"/>
      <c r="H29" s="621"/>
      <c r="I29" s="621"/>
      <c r="J29" s="621"/>
      <c r="K29" s="621"/>
      <c r="L29" s="621"/>
      <c r="M29" s="621"/>
      <c r="N29" s="621"/>
      <c r="O29" s="621"/>
      <c r="P29" s="621"/>
      <c r="Q29" s="622"/>
      <c r="R29" s="623">
        <v>18923</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1249847</v>
      </c>
      <c r="CS29" s="643"/>
      <c r="CT29" s="643"/>
      <c r="CU29" s="643"/>
      <c r="CV29" s="643"/>
      <c r="CW29" s="643"/>
      <c r="CX29" s="643"/>
      <c r="CY29" s="644"/>
      <c r="CZ29" s="657">
        <v>12</v>
      </c>
      <c r="DA29" s="658"/>
      <c r="DB29" s="658"/>
      <c r="DC29" s="659"/>
      <c r="DD29" s="632">
        <v>1210725</v>
      </c>
      <c r="DE29" s="643"/>
      <c r="DF29" s="643"/>
      <c r="DG29" s="643"/>
      <c r="DH29" s="643"/>
      <c r="DI29" s="643"/>
      <c r="DJ29" s="643"/>
      <c r="DK29" s="644"/>
      <c r="DL29" s="632">
        <v>1210725</v>
      </c>
      <c r="DM29" s="643"/>
      <c r="DN29" s="643"/>
      <c r="DO29" s="643"/>
      <c r="DP29" s="643"/>
      <c r="DQ29" s="643"/>
      <c r="DR29" s="643"/>
      <c r="DS29" s="643"/>
      <c r="DT29" s="643"/>
      <c r="DU29" s="643"/>
      <c r="DV29" s="644"/>
      <c r="DW29" s="628">
        <v>16.899999999999999</v>
      </c>
      <c r="DX29" s="655"/>
      <c r="DY29" s="655"/>
      <c r="DZ29" s="655"/>
      <c r="EA29" s="655"/>
      <c r="EB29" s="655"/>
      <c r="EC29" s="656"/>
    </row>
    <row r="30" spans="2:133" ht="11.25" customHeight="1" x14ac:dyDescent="0.15">
      <c r="B30" s="620" t="s">
        <v>286</v>
      </c>
      <c r="C30" s="621"/>
      <c r="D30" s="621"/>
      <c r="E30" s="621"/>
      <c r="F30" s="621"/>
      <c r="G30" s="621"/>
      <c r="H30" s="621"/>
      <c r="I30" s="621"/>
      <c r="J30" s="621"/>
      <c r="K30" s="621"/>
      <c r="L30" s="621"/>
      <c r="M30" s="621"/>
      <c r="N30" s="621"/>
      <c r="O30" s="621"/>
      <c r="P30" s="621"/>
      <c r="Q30" s="622"/>
      <c r="R30" s="623">
        <v>28646</v>
      </c>
      <c r="S30" s="624"/>
      <c r="T30" s="624"/>
      <c r="U30" s="624"/>
      <c r="V30" s="624"/>
      <c r="W30" s="624"/>
      <c r="X30" s="624"/>
      <c r="Y30" s="625"/>
      <c r="Z30" s="626">
        <v>0.3</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98.6</v>
      </c>
      <c r="BH30" s="682"/>
      <c r="BI30" s="682"/>
      <c r="BJ30" s="682"/>
      <c r="BK30" s="682"/>
      <c r="BL30" s="682"/>
      <c r="BM30" s="618">
        <v>91.8</v>
      </c>
      <c r="BN30" s="682"/>
      <c r="BO30" s="682"/>
      <c r="BP30" s="682"/>
      <c r="BQ30" s="683"/>
      <c r="BR30" s="681">
        <v>98.4</v>
      </c>
      <c r="BS30" s="682"/>
      <c r="BT30" s="682"/>
      <c r="BU30" s="682"/>
      <c r="BV30" s="682"/>
      <c r="BW30" s="682"/>
      <c r="BX30" s="618">
        <v>91.5</v>
      </c>
      <c r="BY30" s="682"/>
      <c r="BZ30" s="682"/>
      <c r="CA30" s="682"/>
      <c r="CB30" s="683"/>
      <c r="CD30" s="686"/>
      <c r="CE30" s="687"/>
      <c r="CF30" s="637" t="s">
        <v>289</v>
      </c>
      <c r="CG30" s="638"/>
      <c r="CH30" s="638"/>
      <c r="CI30" s="638"/>
      <c r="CJ30" s="638"/>
      <c r="CK30" s="638"/>
      <c r="CL30" s="638"/>
      <c r="CM30" s="638"/>
      <c r="CN30" s="638"/>
      <c r="CO30" s="638"/>
      <c r="CP30" s="638"/>
      <c r="CQ30" s="639"/>
      <c r="CR30" s="623">
        <v>1122739</v>
      </c>
      <c r="CS30" s="624"/>
      <c r="CT30" s="624"/>
      <c r="CU30" s="624"/>
      <c r="CV30" s="624"/>
      <c r="CW30" s="624"/>
      <c r="CX30" s="624"/>
      <c r="CY30" s="625"/>
      <c r="CZ30" s="657">
        <v>10.7</v>
      </c>
      <c r="DA30" s="658"/>
      <c r="DB30" s="658"/>
      <c r="DC30" s="659"/>
      <c r="DD30" s="632">
        <v>1084305</v>
      </c>
      <c r="DE30" s="624"/>
      <c r="DF30" s="624"/>
      <c r="DG30" s="624"/>
      <c r="DH30" s="624"/>
      <c r="DI30" s="624"/>
      <c r="DJ30" s="624"/>
      <c r="DK30" s="625"/>
      <c r="DL30" s="632">
        <v>1084305</v>
      </c>
      <c r="DM30" s="624"/>
      <c r="DN30" s="624"/>
      <c r="DO30" s="624"/>
      <c r="DP30" s="624"/>
      <c r="DQ30" s="624"/>
      <c r="DR30" s="624"/>
      <c r="DS30" s="624"/>
      <c r="DT30" s="624"/>
      <c r="DU30" s="624"/>
      <c r="DV30" s="625"/>
      <c r="DW30" s="628">
        <v>15.2</v>
      </c>
      <c r="DX30" s="655"/>
      <c r="DY30" s="655"/>
      <c r="DZ30" s="655"/>
      <c r="EA30" s="655"/>
      <c r="EB30" s="655"/>
      <c r="EC30" s="656"/>
    </row>
    <row r="31" spans="2:133" ht="11.25" customHeight="1" x14ac:dyDescent="0.15">
      <c r="B31" s="620" t="s">
        <v>290</v>
      </c>
      <c r="C31" s="621"/>
      <c r="D31" s="621"/>
      <c r="E31" s="621"/>
      <c r="F31" s="621"/>
      <c r="G31" s="621"/>
      <c r="H31" s="621"/>
      <c r="I31" s="621"/>
      <c r="J31" s="621"/>
      <c r="K31" s="621"/>
      <c r="L31" s="621"/>
      <c r="M31" s="621"/>
      <c r="N31" s="621"/>
      <c r="O31" s="621"/>
      <c r="P31" s="621"/>
      <c r="Q31" s="622"/>
      <c r="R31" s="623">
        <v>494487</v>
      </c>
      <c r="S31" s="624"/>
      <c r="T31" s="624"/>
      <c r="U31" s="624"/>
      <c r="V31" s="624"/>
      <c r="W31" s="624"/>
      <c r="X31" s="624"/>
      <c r="Y31" s="625"/>
      <c r="Z31" s="626">
        <v>4.5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43"/>
      <c r="BI31" s="643"/>
      <c r="BJ31" s="643"/>
      <c r="BK31" s="643"/>
      <c r="BL31" s="643"/>
      <c r="BM31" s="629">
        <v>94.3</v>
      </c>
      <c r="BN31" s="679"/>
      <c r="BO31" s="679"/>
      <c r="BP31" s="679"/>
      <c r="BQ31" s="680"/>
      <c r="BR31" s="678">
        <v>98.9</v>
      </c>
      <c r="BS31" s="643"/>
      <c r="BT31" s="643"/>
      <c r="BU31" s="643"/>
      <c r="BV31" s="643"/>
      <c r="BW31" s="643"/>
      <c r="BX31" s="629">
        <v>94.1</v>
      </c>
      <c r="BY31" s="679"/>
      <c r="BZ31" s="679"/>
      <c r="CA31" s="679"/>
      <c r="CB31" s="680"/>
      <c r="CD31" s="686"/>
      <c r="CE31" s="687"/>
      <c r="CF31" s="637" t="s">
        <v>293</v>
      </c>
      <c r="CG31" s="638"/>
      <c r="CH31" s="638"/>
      <c r="CI31" s="638"/>
      <c r="CJ31" s="638"/>
      <c r="CK31" s="638"/>
      <c r="CL31" s="638"/>
      <c r="CM31" s="638"/>
      <c r="CN31" s="638"/>
      <c r="CO31" s="638"/>
      <c r="CP31" s="638"/>
      <c r="CQ31" s="639"/>
      <c r="CR31" s="623">
        <v>127108</v>
      </c>
      <c r="CS31" s="643"/>
      <c r="CT31" s="643"/>
      <c r="CU31" s="643"/>
      <c r="CV31" s="643"/>
      <c r="CW31" s="643"/>
      <c r="CX31" s="643"/>
      <c r="CY31" s="644"/>
      <c r="CZ31" s="657">
        <v>1.2</v>
      </c>
      <c r="DA31" s="658"/>
      <c r="DB31" s="658"/>
      <c r="DC31" s="659"/>
      <c r="DD31" s="632">
        <v>126420</v>
      </c>
      <c r="DE31" s="643"/>
      <c r="DF31" s="643"/>
      <c r="DG31" s="643"/>
      <c r="DH31" s="643"/>
      <c r="DI31" s="643"/>
      <c r="DJ31" s="643"/>
      <c r="DK31" s="644"/>
      <c r="DL31" s="632">
        <v>126420</v>
      </c>
      <c r="DM31" s="643"/>
      <c r="DN31" s="643"/>
      <c r="DO31" s="643"/>
      <c r="DP31" s="643"/>
      <c r="DQ31" s="643"/>
      <c r="DR31" s="643"/>
      <c r="DS31" s="643"/>
      <c r="DT31" s="643"/>
      <c r="DU31" s="643"/>
      <c r="DV31" s="644"/>
      <c r="DW31" s="628">
        <v>1.8</v>
      </c>
      <c r="DX31" s="655"/>
      <c r="DY31" s="655"/>
      <c r="DZ31" s="655"/>
      <c r="EA31" s="655"/>
      <c r="EB31" s="655"/>
      <c r="EC31" s="656"/>
    </row>
    <row r="32" spans="2:133" ht="11.25" customHeight="1" x14ac:dyDescent="0.15">
      <c r="B32" s="620" t="s">
        <v>294</v>
      </c>
      <c r="C32" s="621"/>
      <c r="D32" s="621"/>
      <c r="E32" s="621"/>
      <c r="F32" s="621"/>
      <c r="G32" s="621"/>
      <c r="H32" s="621"/>
      <c r="I32" s="621"/>
      <c r="J32" s="621"/>
      <c r="K32" s="621"/>
      <c r="L32" s="621"/>
      <c r="M32" s="621"/>
      <c r="N32" s="621"/>
      <c r="O32" s="621"/>
      <c r="P32" s="621"/>
      <c r="Q32" s="622"/>
      <c r="R32" s="623">
        <v>111535</v>
      </c>
      <c r="S32" s="624"/>
      <c r="T32" s="624"/>
      <c r="U32" s="624"/>
      <c r="V32" s="624"/>
      <c r="W32" s="624"/>
      <c r="X32" s="624"/>
      <c r="Y32" s="625"/>
      <c r="Z32" s="626">
        <v>1</v>
      </c>
      <c r="AA32" s="626"/>
      <c r="AB32" s="626"/>
      <c r="AC32" s="626"/>
      <c r="AD32" s="627">
        <v>1172</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98.3</v>
      </c>
      <c r="BH32" s="691"/>
      <c r="BI32" s="691"/>
      <c r="BJ32" s="691"/>
      <c r="BK32" s="691"/>
      <c r="BL32" s="691"/>
      <c r="BM32" s="692">
        <v>88.1</v>
      </c>
      <c r="BN32" s="691"/>
      <c r="BO32" s="691"/>
      <c r="BP32" s="691"/>
      <c r="BQ32" s="693"/>
      <c r="BR32" s="690">
        <v>97.6</v>
      </c>
      <c r="BS32" s="691"/>
      <c r="BT32" s="691"/>
      <c r="BU32" s="691"/>
      <c r="BV32" s="691"/>
      <c r="BW32" s="691"/>
      <c r="BX32" s="692">
        <v>87.6</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x14ac:dyDescent="0.15">
      <c r="B33" s="620" t="s">
        <v>297</v>
      </c>
      <c r="C33" s="621"/>
      <c r="D33" s="621"/>
      <c r="E33" s="621"/>
      <c r="F33" s="621"/>
      <c r="G33" s="621"/>
      <c r="H33" s="621"/>
      <c r="I33" s="621"/>
      <c r="J33" s="621"/>
      <c r="K33" s="621"/>
      <c r="L33" s="621"/>
      <c r="M33" s="621"/>
      <c r="N33" s="621"/>
      <c r="O33" s="621"/>
      <c r="P33" s="621"/>
      <c r="Q33" s="622"/>
      <c r="R33" s="623">
        <v>664600</v>
      </c>
      <c r="S33" s="624"/>
      <c r="T33" s="624"/>
      <c r="U33" s="624"/>
      <c r="V33" s="624"/>
      <c r="W33" s="624"/>
      <c r="X33" s="624"/>
      <c r="Y33" s="625"/>
      <c r="Z33" s="626">
        <v>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5047643</v>
      </c>
      <c r="CS33" s="643"/>
      <c r="CT33" s="643"/>
      <c r="CU33" s="643"/>
      <c r="CV33" s="643"/>
      <c r="CW33" s="643"/>
      <c r="CX33" s="643"/>
      <c r="CY33" s="644"/>
      <c r="CZ33" s="657">
        <v>48.3</v>
      </c>
      <c r="DA33" s="658"/>
      <c r="DB33" s="658"/>
      <c r="DC33" s="659"/>
      <c r="DD33" s="632">
        <v>4213353</v>
      </c>
      <c r="DE33" s="643"/>
      <c r="DF33" s="643"/>
      <c r="DG33" s="643"/>
      <c r="DH33" s="643"/>
      <c r="DI33" s="643"/>
      <c r="DJ33" s="643"/>
      <c r="DK33" s="644"/>
      <c r="DL33" s="632">
        <v>2563344</v>
      </c>
      <c r="DM33" s="643"/>
      <c r="DN33" s="643"/>
      <c r="DO33" s="643"/>
      <c r="DP33" s="643"/>
      <c r="DQ33" s="643"/>
      <c r="DR33" s="643"/>
      <c r="DS33" s="643"/>
      <c r="DT33" s="643"/>
      <c r="DU33" s="643"/>
      <c r="DV33" s="644"/>
      <c r="DW33" s="628">
        <v>35.799999999999997</v>
      </c>
      <c r="DX33" s="655"/>
      <c r="DY33" s="655"/>
      <c r="DZ33" s="655"/>
      <c r="EA33" s="655"/>
      <c r="EB33" s="655"/>
      <c r="EC33" s="656"/>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1581686</v>
      </c>
      <c r="CS34" s="624"/>
      <c r="CT34" s="624"/>
      <c r="CU34" s="624"/>
      <c r="CV34" s="624"/>
      <c r="CW34" s="624"/>
      <c r="CX34" s="624"/>
      <c r="CY34" s="625"/>
      <c r="CZ34" s="657">
        <v>15.1</v>
      </c>
      <c r="DA34" s="658"/>
      <c r="DB34" s="658"/>
      <c r="DC34" s="659"/>
      <c r="DD34" s="632">
        <v>1209348</v>
      </c>
      <c r="DE34" s="624"/>
      <c r="DF34" s="624"/>
      <c r="DG34" s="624"/>
      <c r="DH34" s="624"/>
      <c r="DI34" s="624"/>
      <c r="DJ34" s="624"/>
      <c r="DK34" s="625"/>
      <c r="DL34" s="632">
        <v>695399</v>
      </c>
      <c r="DM34" s="624"/>
      <c r="DN34" s="624"/>
      <c r="DO34" s="624"/>
      <c r="DP34" s="624"/>
      <c r="DQ34" s="624"/>
      <c r="DR34" s="624"/>
      <c r="DS34" s="624"/>
      <c r="DT34" s="624"/>
      <c r="DU34" s="624"/>
      <c r="DV34" s="625"/>
      <c r="DW34" s="628">
        <v>9.6999999999999993</v>
      </c>
      <c r="DX34" s="655"/>
      <c r="DY34" s="655"/>
      <c r="DZ34" s="655"/>
      <c r="EA34" s="655"/>
      <c r="EB34" s="655"/>
      <c r="EC34" s="656"/>
    </row>
    <row r="35" spans="2:133" ht="11.25" customHeight="1" x14ac:dyDescent="0.15">
      <c r="B35" s="620" t="s">
        <v>303</v>
      </c>
      <c r="C35" s="621"/>
      <c r="D35" s="621"/>
      <c r="E35" s="621"/>
      <c r="F35" s="621"/>
      <c r="G35" s="621"/>
      <c r="H35" s="621"/>
      <c r="I35" s="621"/>
      <c r="J35" s="621"/>
      <c r="K35" s="621"/>
      <c r="L35" s="621"/>
      <c r="M35" s="621"/>
      <c r="N35" s="621"/>
      <c r="O35" s="621"/>
      <c r="P35" s="621"/>
      <c r="Q35" s="622"/>
      <c r="R35" s="623">
        <v>355200</v>
      </c>
      <c r="S35" s="624"/>
      <c r="T35" s="624"/>
      <c r="U35" s="624"/>
      <c r="V35" s="624"/>
      <c r="W35" s="624"/>
      <c r="X35" s="624"/>
      <c r="Y35" s="625"/>
      <c r="Z35" s="626">
        <v>3.2</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1619710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105332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76301</v>
      </c>
      <c r="CS35" s="643"/>
      <c r="CT35" s="643"/>
      <c r="CU35" s="643"/>
      <c r="CV35" s="643"/>
      <c r="CW35" s="643"/>
      <c r="CX35" s="643"/>
      <c r="CY35" s="644"/>
      <c r="CZ35" s="657">
        <v>0.7</v>
      </c>
      <c r="DA35" s="658"/>
      <c r="DB35" s="658"/>
      <c r="DC35" s="659"/>
      <c r="DD35" s="632">
        <v>66501</v>
      </c>
      <c r="DE35" s="643"/>
      <c r="DF35" s="643"/>
      <c r="DG35" s="643"/>
      <c r="DH35" s="643"/>
      <c r="DI35" s="643"/>
      <c r="DJ35" s="643"/>
      <c r="DK35" s="644"/>
      <c r="DL35" s="632">
        <v>64303</v>
      </c>
      <c r="DM35" s="643"/>
      <c r="DN35" s="643"/>
      <c r="DO35" s="643"/>
      <c r="DP35" s="643"/>
      <c r="DQ35" s="643"/>
      <c r="DR35" s="643"/>
      <c r="DS35" s="643"/>
      <c r="DT35" s="643"/>
      <c r="DU35" s="643"/>
      <c r="DV35" s="644"/>
      <c r="DW35" s="628">
        <v>0.9</v>
      </c>
      <c r="DX35" s="655"/>
      <c r="DY35" s="655"/>
      <c r="DZ35" s="655"/>
      <c r="EA35" s="655"/>
      <c r="EB35" s="655"/>
      <c r="EC35" s="656"/>
    </row>
    <row r="36" spans="2:133" ht="11.25" customHeight="1" x14ac:dyDescent="0.15">
      <c r="B36" s="666" t="s">
        <v>307</v>
      </c>
      <c r="C36" s="667"/>
      <c r="D36" s="667"/>
      <c r="E36" s="667"/>
      <c r="F36" s="667"/>
      <c r="G36" s="667"/>
      <c r="H36" s="667"/>
      <c r="I36" s="667"/>
      <c r="J36" s="667"/>
      <c r="K36" s="667"/>
      <c r="L36" s="667"/>
      <c r="M36" s="667"/>
      <c r="N36" s="667"/>
      <c r="O36" s="667"/>
      <c r="P36" s="667"/>
      <c r="Q36" s="668"/>
      <c r="R36" s="695">
        <v>11043153</v>
      </c>
      <c r="S36" s="696"/>
      <c r="T36" s="696"/>
      <c r="U36" s="696"/>
      <c r="V36" s="696"/>
      <c r="W36" s="696"/>
      <c r="X36" s="696"/>
      <c r="Y36" s="697"/>
      <c r="Z36" s="698">
        <v>100</v>
      </c>
      <c r="AA36" s="698"/>
      <c r="AB36" s="698"/>
      <c r="AC36" s="698"/>
      <c r="AD36" s="699">
        <v>6801204</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758000</v>
      </c>
      <c r="BA36" s="624"/>
      <c r="BB36" s="624"/>
      <c r="BC36" s="624"/>
      <c r="BD36" s="643"/>
      <c r="BE36" s="643"/>
      <c r="BF36" s="680"/>
      <c r="BG36" s="637" t="s">
        <v>309</v>
      </c>
      <c r="BH36" s="638"/>
      <c r="BI36" s="638"/>
      <c r="BJ36" s="638"/>
      <c r="BK36" s="638"/>
      <c r="BL36" s="638"/>
      <c r="BM36" s="638"/>
      <c r="BN36" s="638"/>
      <c r="BO36" s="638"/>
      <c r="BP36" s="638"/>
      <c r="BQ36" s="638"/>
      <c r="BR36" s="638"/>
      <c r="BS36" s="638"/>
      <c r="BT36" s="638"/>
      <c r="BU36" s="639"/>
      <c r="BV36" s="623">
        <v>58941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1117091</v>
      </c>
      <c r="CS36" s="624"/>
      <c r="CT36" s="624"/>
      <c r="CU36" s="624"/>
      <c r="CV36" s="624"/>
      <c r="CW36" s="624"/>
      <c r="CX36" s="624"/>
      <c r="CY36" s="625"/>
      <c r="CZ36" s="657">
        <v>10.7</v>
      </c>
      <c r="DA36" s="658"/>
      <c r="DB36" s="658"/>
      <c r="DC36" s="659"/>
      <c r="DD36" s="632">
        <v>846413</v>
      </c>
      <c r="DE36" s="624"/>
      <c r="DF36" s="624"/>
      <c r="DG36" s="624"/>
      <c r="DH36" s="624"/>
      <c r="DI36" s="624"/>
      <c r="DJ36" s="624"/>
      <c r="DK36" s="625"/>
      <c r="DL36" s="632">
        <v>590769</v>
      </c>
      <c r="DM36" s="624"/>
      <c r="DN36" s="624"/>
      <c r="DO36" s="624"/>
      <c r="DP36" s="624"/>
      <c r="DQ36" s="624"/>
      <c r="DR36" s="624"/>
      <c r="DS36" s="624"/>
      <c r="DT36" s="624"/>
      <c r="DU36" s="624"/>
      <c r="DV36" s="625"/>
      <c r="DW36" s="628">
        <v>8.3000000000000007</v>
      </c>
      <c r="DX36" s="655"/>
      <c r="DY36" s="655"/>
      <c r="DZ36" s="655"/>
      <c r="EA36" s="655"/>
      <c r="EB36" s="655"/>
      <c r="EC36" s="656"/>
    </row>
    <row r="37" spans="2:133" ht="11.25" customHeight="1" x14ac:dyDescent="0.15">
      <c r="AQ37" s="702" t="s">
        <v>311</v>
      </c>
      <c r="AR37" s="703"/>
      <c r="AS37" s="703"/>
      <c r="AT37" s="703"/>
      <c r="AU37" s="703"/>
      <c r="AV37" s="703"/>
      <c r="AW37" s="703"/>
      <c r="AX37" s="703"/>
      <c r="AY37" s="704"/>
      <c r="AZ37" s="623">
        <v>70000</v>
      </c>
      <c r="BA37" s="624"/>
      <c r="BB37" s="624"/>
      <c r="BC37" s="624"/>
      <c r="BD37" s="643"/>
      <c r="BE37" s="643"/>
      <c r="BF37" s="680"/>
      <c r="BG37" s="637" t="s">
        <v>312</v>
      </c>
      <c r="BH37" s="638"/>
      <c r="BI37" s="638"/>
      <c r="BJ37" s="638"/>
      <c r="BK37" s="638"/>
      <c r="BL37" s="638"/>
      <c r="BM37" s="638"/>
      <c r="BN37" s="638"/>
      <c r="BO37" s="638"/>
      <c r="BP37" s="638"/>
      <c r="BQ37" s="638"/>
      <c r="BR37" s="638"/>
      <c r="BS37" s="638"/>
      <c r="BT37" s="638"/>
      <c r="BU37" s="639"/>
      <c r="BV37" s="623">
        <v>2464</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355369</v>
      </c>
      <c r="CS37" s="643"/>
      <c r="CT37" s="643"/>
      <c r="CU37" s="643"/>
      <c r="CV37" s="643"/>
      <c r="CW37" s="643"/>
      <c r="CX37" s="643"/>
      <c r="CY37" s="644"/>
      <c r="CZ37" s="657">
        <v>3.4</v>
      </c>
      <c r="DA37" s="658"/>
      <c r="DB37" s="658"/>
      <c r="DC37" s="659"/>
      <c r="DD37" s="632">
        <v>355369</v>
      </c>
      <c r="DE37" s="643"/>
      <c r="DF37" s="643"/>
      <c r="DG37" s="643"/>
      <c r="DH37" s="643"/>
      <c r="DI37" s="643"/>
      <c r="DJ37" s="643"/>
      <c r="DK37" s="644"/>
      <c r="DL37" s="632">
        <v>329957</v>
      </c>
      <c r="DM37" s="643"/>
      <c r="DN37" s="643"/>
      <c r="DO37" s="643"/>
      <c r="DP37" s="643"/>
      <c r="DQ37" s="643"/>
      <c r="DR37" s="643"/>
      <c r="DS37" s="643"/>
      <c r="DT37" s="643"/>
      <c r="DU37" s="643"/>
      <c r="DV37" s="644"/>
      <c r="DW37" s="628">
        <v>4.5999999999999996</v>
      </c>
      <c r="DX37" s="655"/>
      <c r="DY37" s="655"/>
      <c r="DZ37" s="655"/>
      <c r="EA37" s="655"/>
      <c r="EB37" s="655"/>
      <c r="EC37" s="656"/>
    </row>
    <row r="38" spans="2:133" ht="11.25" customHeight="1" x14ac:dyDescent="0.15">
      <c r="AQ38" s="702" t="s">
        <v>314</v>
      </c>
      <c r="AR38" s="703"/>
      <c r="AS38" s="703"/>
      <c r="AT38" s="703"/>
      <c r="AU38" s="703"/>
      <c r="AV38" s="703"/>
      <c r="AW38" s="703"/>
      <c r="AX38" s="703"/>
      <c r="AY38" s="704"/>
      <c r="AZ38" s="623" t="s">
        <v>108</v>
      </c>
      <c r="BA38" s="624"/>
      <c r="BB38" s="624"/>
      <c r="BC38" s="624"/>
      <c r="BD38" s="643"/>
      <c r="BE38" s="643"/>
      <c r="BF38" s="680"/>
      <c r="BG38" s="637" t="s">
        <v>315</v>
      </c>
      <c r="BH38" s="638"/>
      <c r="BI38" s="638"/>
      <c r="BJ38" s="638"/>
      <c r="BK38" s="638"/>
      <c r="BL38" s="638"/>
      <c r="BM38" s="638"/>
      <c r="BN38" s="638"/>
      <c r="BO38" s="638"/>
      <c r="BP38" s="638"/>
      <c r="BQ38" s="638"/>
      <c r="BR38" s="638"/>
      <c r="BS38" s="638"/>
      <c r="BT38" s="638"/>
      <c r="BU38" s="639"/>
      <c r="BV38" s="623">
        <v>4133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1619710</v>
      </c>
      <c r="CS38" s="624"/>
      <c r="CT38" s="624"/>
      <c r="CU38" s="624"/>
      <c r="CV38" s="624"/>
      <c r="CW38" s="624"/>
      <c r="CX38" s="624"/>
      <c r="CY38" s="625"/>
      <c r="CZ38" s="657">
        <v>15.5</v>
      </c>
      <c r="DA38" s="658"/>
      <c r="DB38" s="658"/>
      <c r="DC38" s="659"/>
      <c r="DD38" s="632">
        <v>1494702</v>
      </c>
      <c r="DE38" s="624"/>
      <c r="DF38" s="624"/>
      <c r="DG38" s="624"/>
      <c r="DH38" s="624"/>
      <c r="DI38" s="624"/>
      <c r="DJ38" s="624"/>
      <c r="DK38" s="625"/>
      <c r="DL38" s="632">
        <v>1212873</v>
      </c>
      <c r="DM38" s="624"/>
      <c r="DN38" s="624"/>
      <c r="DO38" s="624"/>
      <c r="DP38" s="624"/>
      <c r="DQ38" s="624"/>
      <c r="DR38" s="624"/>
      <c r="DS38" s="624"/>
      <c r="DT38" s="624"/>
      <c r="DU38" s="624"/>
      <c r="DV38" s="625"/>
      <c r="DW38" s="628">
        <v>16.899999999999999</v>
      </c>
      <c r="DX38" s="655"/>
      <c r="DY38" s="655"/>
      <c r="DZ38" s="655"/>
      <c r="EA38" s="655"/>
      <c r="EB38" s="655"/>
      <c r="EC38" s="656"/>
    </row>
    <row r="39" spans="2:133" ht="11.25" customHeight="1" x14ac:dyDescent="0.15">
      <c r="AQ39" s="702" t="s">
        <v>317</v>
      </c>
      <c r="AR39" s="703"/>
      <c r="AS39" s="703"/>
      <c r="AT39" s="703"/>
      <c r="AU39" s="703"/>
      <c r="AV39" s="703"/>
      <c r="AW39" s="703"/>
      <c r="AX39" s="703"/>
      <c r="AY39" s="704"/>
      <c r="AZ39" s="623" t="s">
        <v>108</v>
      </c>
      <c r="BA39" s="624"/>
      <c r="BB39" s="624"/>
      <c r="BC39" s="624"/>
      <c r="BD39" s="643"/>
      <c r="BE39" s="643"/>
      <c r="BF39" s="680"/>
      <c r="BG39" s="708" t="s">
        <v>318</v>
      </c>
      <c r="BH39" s="709"/>
      <c r="BI39" s="709"/>
      <c r="BJ39" s="709"/>
      <c r="BK39" s="709"/>
      <c r="BL39" s="187"/>
      <c r="BM39" s="638" t="s">
        <v>319</v>
      </c>
      <c r="BN39" s="638"/>
      <c r="BO39" s="638"/>
      <c r="BP39" s="638"/>
      <c r="BQ39" s="638"/>
      <c r="BR39" s="638"/>
      <c r="BS39" s="638"/>
      <c r="BT39" s="638"/>
      <c r="BU39" s="639"/>
      <c r="BV39" s="623">
        <v>91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650077</v>
      </c>
      <c r="CS39" s="643"/>
      <c r="CT39" s="643"/>
      <c r="CU39" s="643"/>
      <c r="CV39" s="643"/>
      <c r="CW39" s="643"/>
      <c r="CX39" s="643"/>
      <c r="CY39" s="644"/>
      <c r="CZ39" s="657">
        <v>6.2</v>
      </c>
      <c r="DA39" s="658"/>
      <c r="DB39" s="658"/>
      <c r="DC39" s="659"/>
      <c r="DD39" s="632">
        <v>596389</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192771</v>
      </c>
      <c r="BA40" s="624"/>
      <c r="BB40" s="624"/>
      <c r="BC40" s="624"/>
      <c r="BD40" s="643"/>
      <c r="BE40" s="643"/>
      <c r="BF40" s="680"/>
      <c r="BG40" s="708"/>
      <c r="BH40" s="709"/>
      <c r="BI40" s="709"/>
      <c r="BJ40" s="709"/>
      <c r="BK40" s="709"/>
      <c r="BL40" s="187"/>
      <c r="BM40" s="638" t="s">
        <v>322</v>
      </c>
      <c r="BN40" s="638"/>
      <c r="BO40" s="638"/>
      <c r="BP40" s="638"/>
      <c r="BQ40" s="638"/>
      <c r="BR40" s="638"/>
      <c r="BS40" s="638"/>
      <c r="BT40" s="638"/>
      <c r="BU40" s="639"/>
      <c r="BV40" s="623">
        <v>100</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2778</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324</v>
      </c>
      <c r="AR41" s="646"/>
      <c r="AS41" s="646"/>
      <c r="AT41" s="646"/>
      <c r="AU41" s="646"/>
      <c r="AV41" s="646"/>
      <c r="AW41" s="646"/>
      <c r="AX41" s="646"/>
      <c r="AY41" s="647"/>
      <c r="AZ41" s="695">
        <v>598939</v>
      </c>
      <c r="BA41" s="696"/>
      <c r="BB41" s="696"/>
      <c r="BC41" s="696"/>
      <c r="BD41" s="691"/>
      <c r="BE41" s="691"/>
      <c r="BF41" s="693"/>
      <c r="BG41" s="710"/>
      <c r="BH41" s="711"/>
      <c r="BI41" s="711"/>
      <c r="BJ41" s="711"/>
      <c r="BK41" s="711"/>
      <c r="BL41" s="189"/>
      <c r="BM41" s="646" t="s">
        <v>325</v>
      </c>
      <c r="BN41" s="646"/>
      <c r="BO41" s="646"/>
      <c r="BP41" s="646"/>
      <c r="BQ41" s="646"/>
      <c r="BR41" s="646"/>
      <c r="BS41" s="646"/>
      <c r="BT41" s="646"/>
      <c r="BU41" s="647"/>
      <c r="BV41" s="695">
        <v>313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43"/>
      <c r="CT41" s="643"/>
      <c r="CU41" s="643"/>
      <c r="CV41" s="643"/>
      <c r="CW41" s="643"/>
      <c r="CX41" s="643"/>
      <c r="CY41" s="644"/>
      <c r="CZ41" s="657" t="s">
        <v>206</v>
      </c>
      <c r="DA41" s="658"/>
      <c r="DB41" s="658"/>
      <c r="DC41" s="659"/>
      <c r="DD41" s="632" t="s">
        <v>206</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967621</v>
      </c>
      <c r="CS42" s="624"/>
      <c r="CT42" s="624"/>
      <c r="CU42" s="624"/>
      <c r="CV42" s="624"/>
      <c r="CW42" s="624"/>
      <c r="CX42" s="624"/>
      <c r="CY42" s="625"/>
      <c r="CZ42" s="657">
        <v>9.3000000000000007</v>
      </c>
      <c r="DA42" s="706"/>
      <c r="DB42" s="706"/>
      <c r="DC42" s="707"/>
      <c r="DD42" s="632">
        <v>177412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t="s">
        <v>117</v>
      </c>
      <c r="CS43" s="643"/>
      <c r="CT43" s="643"/>
      <c r="CU43" s="643"/>
      <c r="CV43" s="643"/>
      <c r="CW43" s="643"/>
      <c r="CX43" s="643"/>
      <c r="CY43" s="644"/>
      <c r="CZ43" s="657" t="s">
        <v>117</v>
      </c>
      <c r="DA43" s="658"/>
      <c r="DB43" s="658"/>
      <c r="DC43" s="659"/>
      <c r="DD43" s="632" t="s">
        <v>117</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961827</v>
      </c>
      <c r="CS44" s="624"/>
      <c r="CT44" s="624"/>
      <c r="CU44" s="624"/>
      <c r="CV44" s="624"/>
      <c r="CW44" s="624"/>
      <c r="CX44" s="624"/>
      <c r="CY44" s="625"/>
      <c r="CZ44" s="657">
        <v>9.1999999999999993</v>
      </c>
      <c r="DA44" s="706"/>
      <c r="DB44" s="706"/>
      <c r="DC44" s="707"/>
      <c r="DD44" s="632">
        <v>176187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540744</v>
      </c>
      <c r="CS45" s="643"/>
      <c r="CT45" s="643"/>
      <c r="CU45" s="643"/>
      <c r="CV45" s="643"/>
      <c r="CW45" s="643"/>
      <c r="CX45" s="643"/>
      <c r="CY45" s="644"/>
      <c r="CZ45" s="657">
        <v>5.2</v>
      </c>
      <c r="DA45" s="658"/>
      <c r="DB45" s="658"/>
      <c r="DC45" s="659"/>
      <c r="DD45" s="632">
        <v>15700</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382766</v>
      </c>
      <c r="CS46" s="624"/>
      <c r="CT46" s="624"/>
      <c r="CU46" s="624"/>
      <c r="CV46" s="624"/>
      <c r="CW46" s="624"/>
      <c r="CX46" s="624"/>
      <c r="CY46" s="625"/>
      <c r="CZ46" s="657">
        <v>3.7</v>
      </c>
      <c r="DA46" s="706"/>
      <c r="DB46" s="706"/>
      <c r="DC46" s="707"/>
      <c r="DD46" s="632">
        <v>156631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5794</v>
      </c>
      <c r="CS47" s="643"/>
      <c r="CT47" s="643"/>
      <c r="CU47" s="643"/>
      <c r="CV47" s="643"/>
      <c r="CW47" s="643"/>
      <c r="CX47" s="643"/>
      <c r="CY47" s="644"/>
      <c r="CZ47" s="657">
        <v>0.1</v>
      </c>
      <c r="DA47" s="658"/>
      <c r="DB47" s="658"/>
      <c r="DC47" s="659"/>
      <c r="DD47" s="632">
        <v>1225</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10457567</v>
      </c>
      <c r="CS49" s="691"/>
      <c r="CT49" s="691"/>
      <c r="CU49" s="691"/>
      <c r="CV49" s="691"/>
      <c r="CW49" s="691"/>
      <c r="CX49" s="691"/>
      <c r="CY49" s="718"/>
      <c r="CZ49" s="719">
        <v>100</v>
      </c>
      <c r="DA49" s="720"/>
      <c r="DB49" s="720"/>
      <c r="DC49" s="721"/>
      <c r="DD49" s="722">
        <v>7790422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11043</v>
      </c>
      <c r="R7" s="753"/>
      <c r="S7" s="753"/>
      <c r="T7" s="753"/>
      <c r="U7" s="753"/>
      <c r="V7" s="753">
        <v>10460</v>
      </c>
      <c r="W7" s="753"/>
      <c r="X7" s="753"/>
      <c r="Y7" s="753"/>
      <c r="Z7" s="753"/>
      <c r="AA7" s="753">
        <v>583</v>
      </c>
      <c r="AB7" s="753"/>
      <c r="AC7" s="753"/>
      <c r="AD7" s="753"/>
      <c r="AE7" s="754"/>
      <c r="AF7" s="755">
        <v>536</v>
      </c>
      <c r="AG7" s="756"/>
      <c r="AH7" s="756"/>
      <c r="AI7" s="756"/>
      <c r="AJ7" s="757"/>
      <c r="AK7" s="792">
        <v>29</v>
      </c>
      <c r="AL7" s="793"/>
      <c r="AM7" s="793"/>
      <c r="AN7" s="793"/>
      <c r="AO7" s="793"/>
      <c r="AP7" s="793">
        <v>12040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556</v>
      </c>
      <c r="BT7" s="797"/>
      <c r="BU7" s="797"/>
      <c r="BV7" s="797"/>
      <c r="BW7" s="797"/>
      <c r="BX7" s="797"/>
      <c r="BY7" s="797"/>
      <c r="BZ7" s="797"/>
      <c r="CA7" s="797"/>
      <c r="CB7" s="797"/>
      <c r="CC7" s="797"/>
      <c r="CD7" s="797"/>
      <c r="CE7" s="797"/>
      <c r="CF7" s="797"/>
      <c r="CG7" s="798"/>
      <c r="CH7" s="789">
        <v>0</v>
      </c>
      <c r="CI7" s="790"/>
      <c r="CJ7" s="790"/>
      <c r="CK7" s="790"/>
      <c r="CL7" s="791"/>
      <c r="CM7" s="789">
        <v>32</v>
      </c>
      <c r="CN7" s="790"/>
      <c r="CO7" s="790"/>
      <c r="CP7" s="790"/>
      <c r="CQ7" s="791"/>
      <c r="CR7" s="789">
        <v>28</v>
      </c>
      <c r="CS7" s="790"/>
      <c r="CT7" s="790"/>
      <c r="CU7" s="790"/>
      <c r="CV7" s="791"/>
      <c r="CW7" s="789" t="s">
        <v>485</v>
      </c>
      <c r="CX7" s="790"/>
      <c r="CY7" s="790"/>
      <c r="CZ7" s="790"/>
      <c r="DA7" s="791"/>
      <c r="DB7" s="789" t="s">
        <v>485</v>
      </c>
      <c r="DC7" s="790"/>
      <c r="DD7" s="790"/>
      <c r="DE7" s="790"/>
      <c r="DF7" s="791"/>
      <c r="DG7" s="789" t="s">
        <v>485</v>
      </c>
      <c r="DH7" s="790"/>
      <c r="DI7" s="790"/>
      <c r="DJ7" s="790"/>
      <c r="DK7" s="791"/>
      <c r="DL7" s="789" t="s">
        <v>485</v>
      </c>
      <c r="DM7" s="790"/>
      <c r="DN7" s="790"/>
      <c r="DO7" s="790"/>
      <c r="DP7" s="791"/>
      <c r="DQ7" s="789" t="s">
        <v>485</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17</v>
      </c>
      <c r="R8" s="777"/>
      <c r="S8" s="777"/>
      <c r="T8" s="777"/>
      <c r="U8" s="777"/>
      <c r="V8" s="777">
        <v>15</v>
      </c>
      <c r="W8" s="777"/>
      <c r="X8" s="777"/>
      <c r="Y8" s="777"/>
      <c r="Z8" s="777"/>
      <c r="AA8" s="777">
        <v>2</v>
      </c>
      <c r="AB8" s="777"/>
      <c r="AC8" s="777"/>
      <c r="AD8" s="777"/>
      <c r="AE8" s="778"/>
      <c r="AF8" s="779">
        <v>2</v>
      </c>
      <c r="AG8" s="780"/>
      <c r="AH8" s="780"/>
      <c r="AI8" s="780"/>
      <c r="AJ8" s="781"/>
      <c r="AK8" s="782" t="s">
        <v>545</v>
      </c>
      <c r="AL8" s="783"/>
      <c r="AM8" s="783"/>
      <c r="AN8" s="783"/>
      <c r="AO8" s="783"/>
      <c r="AP8" s="783">
        <v>17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557</v>
      </c>
      <c r="BT8" s="787"/>
      <c r="BU8" s="787"/>
      <c r="BV8" s="787"/>
      <c r="BW8" s="787"/>
      <c r="BX8" s="787"/>
      <c r="BY8" s="787"/>
      <c r="BZ8" s="787"/>
      <c r="CA8" s="787"/>
      <c r="CB8" s="787"/>
      <c r="CC8" s="787"/>
      <c r="CD8" s="787"/>
      <c r="CE8" s="787"/>
      <c r="CF8" s="787"/>
      <c r="CG8" s="788"/>
      <c r="CH8" s="799">
        <v>0</v>
      </c>
      <c r="CI8" s="800"/>
      <c r="CJ8" s="800"/>
      <c r="CK8" s="800"/>
      <c r="CL8" s="801"/>
      <c r="CM8" s="799">
        <v>26</v>
      </c>
      <c r="CN8" s="800"/>
      <c r="CO8" s="800"/>
      <c r="CP8" s="800"/>
      <c r="CQ8" s="801"/>
      <c r="CR8" s="799">
        <v>10</v>
      </c>
      <c r="CS8" s="800"/>
      <c r="CT8" s="800"/>
      <c r="CU8" s="800"/>
      <c r="CV8" s="801"/>
      <c r="CW8" s="799" t="s">
        <v>485</v>
      </c>
      <c r="CX8" s="800"/>
      <c r="CY8" s="800"/>
      <c r="CZ8" s="800"/>
      <c r="DA8" s="801"/>
      <c r="DB8" s="799" t="s">
        <v>485</v>
      </c>
      <c r="DC8" s="800"/>
      <c r="DD8" s="800"/>
      <c r="DE8" s="800"/>
      <c r="DF8" s="801"/>
      <c r="DG8" s="799" t="s">
        <v>485</v>
      </c>
      <c r="DH8" s="800"/>
      <c r="DI8" s="800"/>
      <c r="DJ8" s="800"/>
      <c r="DK8" s="801"/>
      <c r="DL8" s="799" t="s">
        <v>485</v>
      </c>
      <c r="DM8" s="800"/>
      <c r="DN8" s="800"/>
      <c r="DO8" s="800"/>
      <c r="DP8" s="801"/>
      <c r="DQ8" s="799" t="s">
        <v>485</v>
      </c>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1</v>
      </c>
      <c r="R9" s="777"/>
      <c r="S9" s="777"/>
      <c r="T9" s="777"/>
      <c r="U9" s="777"/>
      <c r="V9" s="777">
        <v>0</v>
      </c>
      <c r="W9" s="777"/>
      <c r="X9" s="777"/>
      <c r="Y9" s="777"/>
      <c r="Z9" s="777"/>
      <c r="AA9" s="777">
        <v>1</v>
      </c>
      <c r="AB9" s="777"/>
      <c r="AC9" s="777"/>
      <c r="AD9" s="777"/>
      <c r="AE9" s="778"/>
      <c r="AF9" s="779">
        <v>1</v>
      </c>
      <c r="AG9" s="780"/>
      <c r="AH9" s="780"/>
      <c r="AI9" s="780"/>
      <c r="AJ9" s="781"/>
      <c r="AK9" s="782" t="s">
        <v>541</v>
      </c>
      <c r="AL9" s="783"/>
      <c r="AM9" s="783"/>
      <c r="AN9" s="783"/>
      <c r="AO9" s="783"/>
      <c r="AP9" s="783" t="s">
        <v>541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558</v>
      </c>
      <c r="BT9" s="787"/>
      <c r="BU9" s="787"/>
      <c r="BV9" s="787"/>
      <c r="BW9" s="787"/>
      <c r="BX9" s="787"/>
      <c r="BY9" s="787"/>
      <c r="BZ9" s="787"/>
      <c r="CA9" s="787"/>
      <c r="CB9" s="787"/>
      <c r="CC9" s="787"/>
      <c r="CD9" s="787"/>
      <c r="CE9" s="787"/>
      <c r="CF9" s="787"/>
      <c r="CG9" s="788"/>
      <c r="CH9" s="799">
        <v>0</v>
      </c>
      <c r="CI9" s="800"/>
      <c r="CJ9" s="800"/>
      <c r="CK9" s="800"/>
      <c r="CL9" s="801"/>
      <c r="CM9" s="799">
        <v>24</v>
      </c>
      <c r="CN9" s="800"/>
      <c r="CO9" s="800"/>
      <c r="CP9" s="800"/>
      <c r="CQ9" s="801"/>
      <c r="CR9" s="799">
        <v>5</v>
      </c>
      <c r="CS9" s="800"/>
      <c r="CT9" s="800"/>
      <c r="CU9" s="800"/>
      <c r="CV9" s="801"/>
      <c r="CW9" s="799" t="s">
        <v>485</v>
      </c>
      <c r="CX9" s="800"/>
      <c r="CY9" s="800"/>
      <c r="CZ9" s="800"/>
      <c r="DA9" s="801"/>
      <c r="DB9" s="799" t="s">
        <v>485</v>
      </c>
      <c r="DC9" s="800"/>
      <c r="DD9" s="800"/>
      <c r="DE9" s="800"/>
      <c r="DF9" s="801"/>
      <c r="DG9" s="799" t="s">
        <v>485</v>
      </c>
      <c r="DH9" s="800"/>
      <c r="DI9" s="800"/>
      <c r="DJ9" s="800"/>
      <c r="DK9" s="801"/>
      <c r="DL9" s="799" t="s">
        <v>485</v>
      </c>
      <c r="DM9" s="800"/>
      <c r="DN9" s="800"/>
      <c r="DO9" s="800"/>
      <c r="DP9" s="801"/>
      <c r="DQ9" s="799" t="s">
        <v>485</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559</v>
      </c>
      <c r="BT10" s="787"/>
      <c r="BU10" s="787"/>
      <c r="BV10" s="787"/>
      <c r="BW10" s="787"/>
      <c r="BX10" s="787"/>
      <c r="BY10" s="787"/>
      <c r="BZ10" s="787"/>
      <c r="CA10" s="787"/>
      <c r="CB10" s="787"/>
      <c r="CC10" s="787"/>
      <c r="CD10" s="787"/>
      <c r="CE10" s="787"/>
      <c r="CF10" s="787"/>
      <c r="CG10" s="788"/>
      <c r="CH10" s="799">
        <v>-35</v>
      </c>
      <c r="CI10" s="800"/>
      <c r="CJ10" s="800"/>
      <c r="CK10" s="800"/>
      <c r="CL10" s="801"/>
      <c r="CM10" s="799">
        <v>85</v>
      </c>
      <c r="CN10" s="800"/>
      <c r="CO10" s="800"/>
      <c r="CP10" s="800"/>
      <c r="CQ10" s="801"/>
      <c r="CR10" s="799">
        <v>33</v>
      </c>
      <c r="CS10" s="800"/>
      <c r="CT10" s="800"/>
      <c r="CU10" s="800"/>
      <c r="CV10" s="801"/>
      <c r="CW10" s="799">
        <v>24</v>
      </c>
      <c r="CX10" s="800"/>
      <c r="CY10" s="800"/>
      <c r="CZ10" s="800"/>
      <c r="DA10" s="801"/>
      <c r="DB10" s="799" t="s">
        <v>485</v>
      </c>
      <c r="DC10" s="800"/>
      <c r="DD10" s="800"/>
      <c r="DE10" s="800"/>
      <c r="DF10" s="801"/>
      <c r="DG10" s="799" t="s">
        <v>485</v>
      </c>
      <c r="DH10" s="800"/>
      <c r="DI10" s="800"/>
      <c r="DJ10" s="800"/>
      <c r="DK10" s="801"/>
      <c r="DL10" s="799" t="s">
        <v>485</v>
      </c>
      <c r="DM10" s="800"/>
      <c r="DN10" s="800"/>
      <c r="DO10" s="800"/>
      <c r="DP10" s="801"/>
      <c r="DQ10" s="799" t="s">
        <v>485</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11043</v>
      </c>
      <c r="R23" s="812"/>
      <c r="S23" s="812"/>
      <c r="T23" s="812"/>
      <c r="U23" s="812"/>
      <c r="V23" s="812">
        <v>10458</v>
      </c>
      <c r="W23" s="812"/>
      <c r="X23" s="812"/>
      <c r="Y23" s="812"/>
      <c r="Z23" s="812"/>
      <c r="AA23" s="812">
        <v>586</v>
      </c>
      <c r="AB23" s="812"/>
      <c r="AC23" s="812"/>
      <c r="AD23" s="812"/>
      <c r="AE23" s="813"/>
      <c r="AF23" s="814">
        <v>539</v>
      </c>
      <c r="AG23" s="812"/>
      <c r="AH23" s="812"/>
      <c r="AI23" s="812"/>
      <c r="AJ23" s="815"/>
      <c r="AK23" s="816"/>
      <c r="AL23" s="817"/>
      <c r="AM23" s="817"/>
      <c r="AN23" s="817"/>
      <c r="AO23" s="817"/>
      <c r="AP23" s="812">
        <v>12057</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2347</v>
      </c>
      <c r="R28" s="841"/>
      <c r="S28" s="841"/>
      <c r="T28" s="841"/>
      <c r="U28" s="841"/>
      <c r="V28" s="841">
        <v>2241</v>
      </c>
      <c r="W28" s="841"/>
      <c r="X28" s="841"/>
      <c r="Y28" s="841"/>
      <c r="Z28" s="841"/>
      <c r="AA28" s="841">
        <v>105</v>
      </c>
      <c r="AB28" s="841"/>
      <c r="AC28" s="841"/>
      <c r="AD28" s="841"/>
      <c r="AE28" s="842"/>
      <c r="AF28" s="843">
        <v>105</v>
      </c>
      <c r="AG28" s="841"/>
      <c r="AH28" s="841"/>
      <c r="AI28" s="841"/>
      <c r="AJ28" s="844"/>
      <c r="AK28" s="845">
        <v>193</v>
      </c>
      <c r="AL28" s="836"/>
      <c r="AM28" s="836"/>
      <c r="AN28" s="836"/>
      <c r="AO28" s="836"/>
      <c r="AP28" s="836" t="s">
        <v>541</v>
      </c>
      <c r="AQ28" s="836"/>
      <c r="AR28" s="836"/>
      <c r="AS28" s="836"/>
      <c r="AT28" s="836"/>
      <c r="AU28" s="836" t="s">
        <v>542</v>
      </c>
      <c r="AV28" s="836"/>
      <c r="AW28" s="836"/>
      <c r="AX28" s="836"/>
      <c r="AY28" s="836"/>
      <c r="AZ28" s="837" t="s">
        <v>543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2278</v>
      </c>
      <c r="R29" s="777"/>
      <c r="S29" s="777"/>
      <c r="T29" s="777"/>
      <c r="U29" s="777"/>
      <c r="V29" s="777">
        <v>2145</v>
      </c>
      <c r="W29" s="777"/>
      <c r="X29" s="777"/>
      <c r="Y29" s="777"/>
      <c r="Z29" s="777"/>
      <c r="AA29" s="777">
        <v>132</v>
      </c>
      <c r="AB29" s="777"/>
      <c r="AC29" s="777"/>
      <c r="AD29" s="777"/>
      <c r="AE29" s="778"/>
      <c r="AF29" s="779">
        <v>132</v>
      </c>
      <c r="AG29" s="780"/>
      <c r="AH29" s="780"/>
      <c r="AI29" s="780"/>
      <c r="AJ29" s="781"/>
      <c r="AK29" s="848">
        <v>332</v>
      </c>
      <c r="AL29" s="849"/>
      <c r="AM29" s="849"/>
      <c r="AN29" s="849"/>
      <c r="AO29" s="849"/>
      <c r="AP29" s="849" t="s">
        <v>542</v>
      </c>
      <c r="AQ29" s="849"/>
      <c r="AR29" s="849"/>
      <c r="AS29" s="849"/>
      <c r="AT29" s="849"/>
      <c r="AU29" s="849" t="s">
        <v>541</v>
      </c>
      <c r="AV29" s="849"/>
      <c r="AW29" s="849"/>
      <c r="AX29" s="849"/>
      <c r="AY29" s="849"/>
      <c r="AZ29" s="850" t="s">
        <v>542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175</v>
      </c>
      <c r="R30" s="777"/>
      <c r="S30" s="777"/>
      <c r="T30" s="777"/>
      <c r="U30" s="777"/>
      <c r="V30" s="777">
        <v>174</v>
      </c>
      <c r="W30" s="777"/>
      <c r="X30" s="777"/>
      <c r="Y30" s="777"/>
      <c r="Z30" s="777"/>
      <c r="AA30" s="777">
        <v>1</v>
      </c>
      <c r="AB30" s="777"/>
      <c r="AC30" s="777"/>
      <c r="AD30" s="777"/>
      <c r="AE30" s="778"/>
      <c r="AF30" s="779">
        <v>1</v>
      </c>
      <c r="AG30" s="780"/>
      <c r="AH30" s="780"/>
      <c r="AI30" s="780"/>
      <c r="AJ30" s="781"/>
      <c r="AK30" s="848">
        <v>62</v>
      </c>
      <c r="AL30" s="849"/>
      <c r="AM30" s="849"/>
      <c r="AN30" s="849"/>
      <c r="AO30" s="849"/>
      <c r="AP30" s="849" t="s">
        <v>542</v>
      </c>
      <c r="AQ30" s="849"/>
      <c r="AR30" s="849"/>
      <c r="AS30" s="849"/>
      <c r="AT30" s="849"/>
      <c r="AU30" s="849" t="s">
        <v>542</v>
      </c>
      <c r="AV30" s="849"/>
      <c r="AW30" s="849"/>
      <c r="AX30" s="849"/>
      <c r="AY30" s="849"/>
      <c r="AZ30" s="850" t="s">
        <v>544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338</v>
      </c>
      <c r="R31" s="777"/>
      <c r="S31" s="777"/>
      <c r="T31" s="777"/>
      <c r="U31" s="777"/>
      <c r="V31" s="777">
        <v>320</v>
      </c>
      <c r="W31" s="777"/>
      <c r="X31" s="777"/>
      <c r="Y31" s="777"/>
      <c r="Z31" s="777"/>
      <c r="AA31" s="777">
        <v>18</v>
      </c>
      <c r="AB31" s="777"/>
      <c r="AC31" s="777"/>
      <c r="AD31" s="777"/>
      <c r="AE31" s="778"/>
      <c r="AF31" s="779">
        <v>18</v>
      </c>
      <c r="AG31" s="780"/>
      <c r="AH31" s="780"/>
      <c r="AI31" s="780"/>
      <c r="AJ31" s="781"/>
      <c r="AK31" s="848">
        <v>70</v>
      </c>
      <c r="AL31" s="849"/>
      <c r="AM31" s="849"/>
      <c r="AN31" s="849"/>
      <c r="AO31" s="849"/>
      <c r="AP31" s="849">
        <v>1384</v>
      </c>
      <c r="AQ31" s="849"/>
      <c r="AR31" s="849"/>
      <c r="AS31" s="849"/>
      <c r="AT31" s="849"/>
      <c r="AU31" s="849">
        <v>633</v>
      </c>
      <c r="AV31" s="849"/>
      <c r="AW31" s="849"/>
      <c r="AX31" s="849"/>
      <c r="AY31" s="849"/>
      <c r="AZ31" s="850" t="s">
        <v>542</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450</v>
      </c>
      <c r="R32" s="777"/>
      <c r="S32" s="777"/>
      <c r="T32" s="777"/>
      <c r="U32" s="777"/>
      <c r="V32" s="777">
        <v>400</v>
      </c>
      <c r="W32" s="777"/>
      <c r="X32" s="777"/>
      <c r="Y32" s="777"/>
      <c r="Z32" s="777"/>
      <c r="AA32" s="777">
        <v>50</v>
      </c>
      <c r="AB32" s="777"/>
      <c r="AC32" s="777"/>
      <c r="AD32" s="777"/>
      <c r="AE32" s="778"/>
      <c r="AF32" s="779">
        <v>50</v>
      </c>
      <c r="AG32" s="780"/>
      <c r="AH32" s="780"/>
      <c r="AI32" s="780"/>
      <c r="AJ32" s="781"/>
      <c r="AK32" s="848">
        <v>239</v>
      </c>
      <c r="AL32" s="849"/>
      <c r="AM32" s="849"/>
      <c r="AN32" s="849"/>
      <c r="AO32" s="849"/>
      <c r="AP32" s="849">
        <v>2379</v>
      </c>
      <c r="AQ32" s="849"/>
      <c r="AR32" s="849"/>
      <c r="AS32" s="849"/>
      <c r="AT32" s="849"/>
      <c r="AU32" s="849">
        <v>1965</v>
      </c>
      <c r="AV32" s="849"/>
      <c r="AW32" s="849"/>
      <c r="AX32" s="849"/>
      <c r="AY32" s="849"/>
      <c r="AZ32" s="850" t="s">
        <v>541</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718</v>
      </c>
      <c r="R33" s="777"/>
      <c r="S33" s="777"/>
      <c r="T33" s="777"/>
      <c r="U33" s="777"/>
      <c r="V33" s="777">
        <v>690</v>
      </c>
      <c r="W33" s="777"/>
      <c r="X33" s="777"/>
      <c r="Y33" s="777"/>
      <c r="Z33" s="777"/>
      <c r="AA33" s="777">
        <v>28</v>
      </c>
      <c r="AB33" s="777"/>
      <c r="AC33" s="777"/>
      <c r="AD33" s="777"/>
      <c r="AE33" s="778"/>
      <c r="AF33" s="779">
        <v>28</v>
      </c>
      <c r="AG33" s="780"/>
      <c r="AH33" s="780"/>
      <c r="AI33" s="780"/>
      <c r="AJ33" s="781"/>
      <c r="AK33" s="848">
        <v>519</v>
      </c>
      <c r="AL33" s="849"/>
      <c r="AM33" s="849"/>
      <c r="AN33" s="849"/>
      <c r="AO33" s="849"/>
      <c r="AP33" s="849">
        <v>4187</v>
      </c>
      <c r="AQ33" s="849"/>
      <c r="AR33" s="849"/>
      <c r="AS33" s="849"/>
      <c r="AT33" s="849"/>
      <c r="AU33" s="849">
        <v>3726</v>
      </c>
      <c r="AV33" s="849"/>
      <c r="AW33" s="849"/>
      <c r="AX33" s="849"/>
      <c r="AY33" s="849"/>
      <c r="AZ33" s="850" t="s">
        <v>541</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16</v>
      </c>
      <c r="R34" s="777"/>
      <c r="S34" s="777"/>
      <c r="T34" s="777"/>
      <c r="U34" s="777"/>
      <c r="V34" s="777">
        <v>15</v>
      </c>
      <c r="W34" s="777"/>
      <c r="X34" s="777"/>
      <c r="Y34" s="777"/>
      <c r="Z34" s="777"/>
      <c r="AA34" s="777">
        <v>0</v>
      </c>
      <c r="AB34" s="777"/>
      <c r="AC34" s="777"/>
      <c r="AD34" s="777"/>
      <c r="AE34" s="778"/>
      <c r="AF34" s="779" t="s">
        <v>108</v>
      </c>
      <c r="AG34" s="780"/>
      <c r="AH34" s="780"/>
      <c r="AI34" s="780"/>
      <c r="AJ34" s="781"/>
      <c r="AK34" s="848">
        <v>15</v>
      </c>
      <c r="AL34" s="849"/>
      <c r="AM34" s="849"/>
      <c r="AN34" s="849"/>
      <c r="AO34" s="849"/>
      <c r="AP34" s="849">
        <v>77</v>
      </c>
      <c r="AQ34" s="849"/>
      <c r="AR34" s="849"/>
      <c r="AS34" s="849"/>
      <c r="AT34" s="849"/>
      <c r="AU34" s="849">
        <v>77</v>
      </c>
      <c r="AV34" s="849"/>
      <c r="AW34" s="849"/>
      <c r="AX34" s="849"/>
      <c r="AY34" s="849"/>
      <c r="AZ34" s="850" t="s">
        <v>541</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335</v>
      </c>
      <c r="AG63" s="860"/>
      <c r="AH63" s="860"/>
      <c r="AI63" s="860"/>
      <c r="AJ63" s="861"/>
      <c r="AK63" s="862"/>
      <c r="AL63" s="857"/>
      <c r="AM63" s="857"/>
      <c r="AN63" s="857"/>
      <c r="AO63" s="857"/>
      <c r="AP63" s="860">
        <v>8027</v>
      </c>
      <c r="AQ63" s="860"/>
      <c r="AR63" s="860"/>
      <c r="AS63" s="860"/>
      <c r="AT63" s="860"/>
      <c r="AU63" s="860">
        <v>6401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546</v>
      </c>
      <c r="C68" s="888"/>
      <c r="D68" s="888"/>
      <c r="E68" s="888"/>
      <c r="F68" s="888"/>
      <c r="G68" s="888"/>
      <c r="H68" s="888"/>
      <c r="I68" s="888"/>
      <c r="J68" s="888"/>
      <c r="K68" s="888"/>
      <c r="L68" s="888"/>
      <c r="M68" s="888"/>
      <c r="N68" s="888"/>
      <c r="O68" s="888"/>
      <c r="P68" s="889"/>
      <c r="Q68" s="890">
        <v>23</v>
      </c>
      <c r="R68" s="884"/>
      <c r="S68" s="884"/>
      <c r="T68" s="884"/>
      <c r="U68" s="884"/>
      <c r="V68" s="884">
        <v>22</v>
      </c>
      <c r="W68" s="884"/>
      <c r="X68" s="884"/>
      <c r="Y68" s="884"/>
      <c r="Z68" s="884"/>
      <c r="AA68" s="884">
        <v>1</v>
      </c>
      <c r="AB68" s="884"/>
      <c r="AC68" s="884"/>
      <c r="AD68" s="884"/>
      <c r="AE68" s="884"/>
      <c r="AF68" s="884">
        <v>1</v>
      </c>
      <c r="AG68" s="884"/>
      <c r="AH68" s="884"/>
      <c r="AI68" s="884"/>
      <c r="AJ68" s="884"/>
      <c r="AK68" s="884">
        <v>9</v>
      </c>
      <c r="AL68" s="884"/>
      <c r="AM68" s="884"/>
      <c r="AN68" s="884"/>
      <c r="AO68" s="884"/>
      <c r="AP68" s="884" t="s">
        <v>543</v>
      </c>
      <c r="AQ68" s="884"/>
      <c r="AR68" s="884"/>
      <c r="AS68" s="884"/>
      <c r="AT68" s="884"/>
      <c r="AU68" s="884" t="s">
        <v>554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547</v>
      </c>
      <c r="C69" s="892"/>
      <c r="D69" s="892"/>
      <c r="E69" s="892"/>
      <c r="F69" s="892"/>
      <c r="G69" s="892"/>
      <c r="H69" s="892"/>
      <c r="I69" s="892"/>
      <c r="J69" s="892"/>
      <c r="K69" s="892"/>
      <c r="L69" s="892"/>
      <c r="M69" s="892"/>
      <c r="N69" s="892"/>
      <c r="O69" s="892"/>
      <c r="P69" s="893"/>
      <c r="Q69" s="894">
        <v>0</v>
      </c>
      <c r="R69" s="849"/>
      <c r="S69" s="849"/>
      <c r="T69" s="849"/>
      <c r="U69" s="849"/>
      <c r="V69" s="849">
        <v>0</v>
      </c>
      <c r="W69" s="849"/>
      <c r="X69" s="849"/>
      <c r="Y69" s="849"/>
      <c r="Z69" s="849"/>
      <c r="AA69" s="849" t="s">
        <v>541</v>
      </c>
      <c r="AB69" s="849"/>
      <c r="AC69" s="849"/>
      <c r="AD69" s="849"/>
      <c r="AE69" s="849"/>
      <c r="AF69" s="849" t="s">
        <v>541</v>
      </c>
      <c r="AG69" s="849"/>
      <c r="AH69" s="849"/>
      <c r="AI69" s="849"/>
      <c r="AJ69" s="849"/>
      <c r="AK69" s="849" t="s">
        <v>541</v>
      </c>
      <c r="AL69" s="849"/>
      <c r="AM69" s="849"/>
      <c r="AN69" s="849"/>
      <c r="AO69" s="849"/>
      <c r="AP69" s="849" t="s">
        <v>541</v>
      </c>
      <c r="AQ69" s="849"/>
      <c r="AR69" s="849"/>
      <c r="AS69" s="849"/>
      <c r="AT69" s="849"/>
      <c r="AU69" s="849" t="s">
        <v>541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548</v>
      </c>
      <c r="C70" s="892"/>
      <c r="D70" s="892"/>
      <c r="E70" s="892"/>
      <c r="F70" s="892"/>
      <c r="G70" s="892"/>
      <c r="H70" s="892"/>
      <c r="I70" s="892"/>
      <c r="J70" s="892"/>
      <c r="K70" s="892"/>
      <c r="L70" s="892"/>
      <c r="M70" s="892"/>
      <c r="N70" s="892"/>
      <c r="O70" s="892"/>
      <c r="P70" s="893"/>
      <c r="Q70" s="894">
        <v>2534</v>
      </c>
      <c r="R70" s="849"/>
      <c r="S70" s="849"/>
      <c r="T70" s="849"/>
      <c r="U70" s="849"/>
      <c r="V70" s="849">
        <v>2449</v>
      </c>
      <c r="W70" s="849"/>
      <c r="X70" s="849"/>
      <c r="Y70" s="849"/>
      <c r="Z70" s="849"/>
      <c r="AA70" s="849">
        <v>85</v>
      </c>
      <c r="AB70" s="849"/>
      <c r="AC70" s="849"/>
      <c r="AD70" s="849"/>
      <c r="AE70" s="849"/>
      <c r="AF70" s="849">
        <v>85</v>
      </c>
      <c r="AG70" s="849"/>
      <c r="AH70" s="849"/>
      <c r="AI70" s="849"/>
      <c r="AJ70" s="849"/>
      <c r="AK70" s="849" t="s">
        <v>541</v>
      </c>
      <c r="AL70" s="849"/>
      <c r="AM70" s="849"/>
      <c r="AN70" s="849"/>
      <c r="AO70" s="849"/>
      <c r="AP70" s="849" t="s">
        <v>555</v>
      </c>
      <c r="AQ70" s="849"/>
      <c r="AR70" s="849"/>
      <c r="AS70" s="849"/>
      <c r="AT70" s="849"/>
      <c r="AU70" s="849" t="s">
        <v>545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549</v>
      </c>
      <c r="C71" s="892"/>
      <c r="D71" s="892"/>
      <c r="E71" s="892"/>
      <c r="F71" s="892"/>
      <c r="G71" s="892"/>
      <c r="H71" s="892"/>
      <c r="I71" s="892"/>
      <c r="J71" s="892"/>
      <c r="K71" s="892"/>
      <c r="L71" s="892"/>
      <c r="M71" s="892"/>
      <c r="N71" s="892"/>
      <c r="O71" s="892"/>
      <c r="P71" s="893"/>
      <c r="Q71" s="894">
        <v>5570</v>
      </c>
      <c r="R71" s="849"/>
      <c r="S71" s="849"/>
      <c r="T71" s="849"/>
      <c r="U71" s="849"/>
      <c r="V71" s="849">
        <v>5516</v>
      </c>
      <c r="W71" s="849"/>
      <c r="X71" s="849"/>
      <c r="Y71" s="849"/>
      <c r="Z71" s="849"/>
      <c r="AA71" s="849">
        <v>54</v>
      </c>
      <c r="AB71" s="849"/>
      <c r="AC71" s="849"/>
      <c r="AD71" s="849"/>
      <c r="AE71" s="849"/>
      <c r="AF71" s="849">
        <v>54</v>
      </c>
      <c r="AG71" s="849"/>
      <c r="AH71" s="849"/>
      <c r="AI71" s="849"/>
      <c r="AJ71" s="849"/>
      <c r="AK71" s="849">
        <v>505</v>
      </c>
      <c r="AL71" s="849"/>
      <c r="AM71" s="849"/>
      <c r="AN71" s="849"/>
      <c r="AO71" s="849"/>
      <c r="AP71" s="849">
        <v>2481</v>
      </c>
      <c r="AQ71" s="849"/>
      <c r="AR71" s="849"/>
      <c r="AS71" s="849"/>
      <c r="AT71" s="849"/>
      <c r="AU71" s="849">
        <v>199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550</v>
      </c>
      <c r="C72" s="892"/>
      <c r="D72" s="892"/>
      <c r="E72" s="892"/>
      <c r="F72" s="892"/>
      <c r="G72" s="892"/>
      <c r="H72" s="892"/>
      <c r="I72" s="892"/>
      <c r="J72" s="892"/>
      <c r="K72" s="892"/>
      <c r="L72" s="892"/>
      <c r="M72" s="892"/>
      <c r="N72" s="892"/>
      <c r="O72" s="892"/>
      <c r="P72" s="893"/>
      <c r="Q72" s="894">
        <v>6</v>
      </c>
      <c r="R72" s="849"/>
      <c r="S72" s="849"/>
      <c r="T72" s="849"/>
      <c r="U72" s="849"/>
      <c r="V72" s="849">
        <v>6</v>
      </c>
      <c r="W72" s="849"/>
      <c r="X72" s="849"/>
      <c r="Y72" s="849"/>
      <c r="Z72" s="849"/>
      <c r="AA72" s="849">
        <v>1</v>
      </c>
      <c r="AB72" s="849"/>
      <c r="AC72" s="849"/>
      <c r="AD72" s="849"/>
      <c r="AE72" s="849"/>
      <c r="AF72" s="849">
        <v>1</v>
      </c>
      <c r="AG72" s="849"/>
      <c r="AH72" s="849"/>
      <c r="AI72" s="849"/>
      <c r="AJ72" s="849"/>
      <c r="AK72" s="849">
        <v>3</v>
      </c>
      <c r="AL72" s="849"/>
      <c r="AM72" s="849"/>
      <c r="AN72" s="849"/>
      <c r="AO72" s="849"/>
      <c r="AP72" s="849" t="s">
        <v>542</v>
      </c>
      <c r="AQ72" s="849"/>
      <c r="AR72" s="849"/>
      <c r="AS72" s="849"/>
      <c r="AT72" s="849"/>
      <c r="AU72" s="849" t="s">
        <v>541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551</v>
      </c>
      <c r="C73" s="892"/>
      <c r="D73" s="892"/>
      <c r="E73" s="892"/>
      <c r="F73" s="892"/>
      <c r="G73" s="892"/>
      <c r="H73" s="892"/>
      <c r="I73" s="892"/>
      <c r="J73" s="892"/>
      <c r="K73" s="892"/>
      <c r="L73" s="892"/>
      <c r="M73" s="892"/>
      <c r="N73" s="892"/>
      <c r="O73" s="892"/>
      <c r="P73" s="893"/>
      <c r="Q73" s="894">
        <v>19</v>
      </c>
      <c r="R73" s="849"/>
      <c r="S73" s="849"/>
      <c r="T73" s="849"/>
      <c r="U73" s="849"/>
      <c r="V73" s="849">
        <v>19</v>
      </c>
      <c r="W73" s="849"/>
      <c r="X73" s="849"/>
      <c r="Y73" s="849"/>
      <c r="Z73" s="849"/>
      <c r="AA73" s="849">
        <v>0</v>
      </c>
      <c r="AB73" s="849"/>
      <c r="AC73" s="849"/>
      <c r="AD73" s="849"/>
      <c r="AE73" s="849"/>
      <c r="AF73" s="849">
        <v>0</v>
      </c>
      <c r="AG73" s="849"/>
      <c r="AH73" s="849"/>
      <c r="AI73" s="849"/>
      <c r="AJ73" s="849"/>
      <c r="AK73" s="849">
        <v>16</v>
      </c>
      <c r="AL73" s="849"/>
      <c r="AM73" s="849"/>
      <c r="AN73" s="849"/>
      <c r="AO73" s="849"/>
      <c r="AP73" s="849" t="s">
        <v>541</v>
      </c>
      <c r="AQ73" s="849"/>
      <c r="AR73" s="849"/>
      <c r="AS73" s="849"/>
      <c r="AT73" s="849"/>
      <c r="AU73" s="849" t="s">
        <v>541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552</v>
      </c>
      <c r="C74" s="892"/>
      <c r="D74" s="892"/>
      <c r="E74" s="892"/>
      <c r="F74" s="892"/>
      <c r="G74" s="892"/>
      <c r="H74" s="892"/>
      <c r="I74" s="892"/>
      <c r="J74" s="892"/>
      <c r="K74" s="892"/>
      <c r="L74" s="892"/>
      <c r="M74" s="892"/>
      <c r="N74" s="892"/>
      <c r="O74" s="892"/>
      <c r="P74" s="893"/>
      <c r="Q74" s="894">
        <v>633</v>
      </c>
      <c r="R74" s="849"/>
      <c r="S74" s="849"/>
      <c r="T74" s="849"/>
      <c r="U74" s="849"/>
      <c r="V74" s="849">
        <v>630</v>
      </c>
      <c r="W74" s="849"/>
      <c r="X74" s="849"/>
      <c r="Y74" s="849"/>
      <c r="Z74" s="849"/>
      <c r="AA74" s="849">
        <v>3</v>
      </c>
      <c r="AB74" s="849"/>
      <c r="AC74" s="849"/>
      <c r="AD74" s="849"/>
      <c r="AE74" s="849"/>
      <c r="AF74" s="849">
        <v>3</v>
      </c>
      <c r="AG74" s="849"/>
      <c r="AH74" s="849"/>
      <c r="AI74" s="849"/>
      <c r="AJ74" s="849"/>
      <c r="AK74" s="849">
        <v>58</v>
      </c>
      <c r="AL74" s="849"/>
      <c r="AM74" s="849"/>
      <c r="AN74" s="849"/>
      <c r="AO74" s="849"/>
      <c r="AP74" s="849" t="s">
        <v>541</v>
      </c>
      <c r="AQ74" s="849"/>
      <c r="AR74" s="849"/>
      <c r="AS74" s="849"/>
      <c r="AT74" s="849"/>
      <c r="AU74" s="849" t="s">
        <v>541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553</v>
      </c>
      <c r="C75" s="892"/>
      <c r="D75" s="892"/>
      <c r="E75" s="892"/>
      <c r="F75" s="892"/>
      <c r="G75" s="892"/>
      <c r="H75" s="892"/>
      <c r="I75" s="892"/>
      <c r="J75" s="892"/>
      <c r="K75" s="892"/>
      <c r="L75" s="892"/>
      <c r="M75" s="892"/>
      <c r="N75" s="892"/>
      <c r="O75" s="892"/>
      <c r="P75" s="893"/>
      <c r="Q75" s="897">
        <v>81788</v>
      </c>
      <c r="R75" s="898"/>
      <c r="S75" s="898"/>
      <c r="T75" s="898"/>
      <c r="U75" s="848"/>
      <c r="V75" s="899">
        <v>79583</v>
      </c>
      <c r="W75" s="898"/>
      <c r="X75" s="898"/>
      <c r="Y75" s="898"/>
      <c r="Z75" s="848"/>
      <c r="AA75" s="899">
        <v>2206</v>
      </c>
      <c r="AB75" s="898"/>
      <c r="AC75" s="898"/>
      <c r="AD75" s="898"/>
      <c r="AE75" s="848"/>
      <c r="AF75" s="899">
        <v>2206</v>
      </c>
      <c r="AG75" s="898"/>
      <c r="AH75" s="898"/>
      <c r="AI75" s="898"/>
      <c r="AJ75" s="848"/>
      <c r="AK75" s="899">
        <v>1006</v>
      </c>
      <c r="AL75" s="898"/>
      <c r="AM75" s="898"/>
      <c r="AN75" s="898"/>
      <c r="AO75" s="848"/>
      <c r="AP75" s="899" t="s">
        <v>541</v>
      </c>
      <c r="AQ75" s="898"/>
      <c r="AR75" s="898"/>
      <c r="AS75" s="898"/>
      <c r="AT75" s="848"/>
      <c r="AU75" s="899" t="s">
        <v>541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2350</v>
      </c>
      <c r="AG88" s="860"/>
      <c r="AH88" s="860"/>
      <c r="AI88" s="860"/>
      <c r="AJ88" s="860"/>
      <c r="AK88" s="857"/>
      <c r="AL88" s="857"/>
      <c r="AM88" s="857"/>
      <c r="AN88" s="857"/>
      <c r="AO88" s="857"/>
      <c r="AP88" s="860">
        <v>2481</v>
      </c>
      <c r="AQ88" s="860"/>
      <c r="AR88" s="860"/>
      <c r="AS88" s="860"/>
      <c r="AT88" s="860"/>
      <c r="AU88" s="860">
        <v>199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76</v>
      </c>
      <c r="CS102" s="868"/>
      <c r="CT102" s="868"/>
      <c r="CU102" s="868"/>
      <c r="CV102" s="911"/>
      <c r="CW102" s="910">
        <v>24</v>
      </c>
      <c r="CX102" s="868"/>
      <c r="CY102" s="868"/>
      <c r="CZ102" s="868"/>
      <c r="DA102" s="911"/>
      <c r="DB102" s="910" t="s">
        <v>541</v>
      </c>
      <c r="DC102" s="868"/>
      <c r="DD102" s="868"/>
      <c r="DE102" s="868"/>
      <c r="DF102" s="911"/>
      <c r="DG102" s="910" t="s">
        <v>541</v>
      </c>
      <c r="DH102" s="868"/>
      <c r="DI102" s="868"/>
      <c r="DJ102" s="868"/>
      <c r="DK102" s="911"/>
      <c r="DL102" s="910" t="s">
        <v>541</v>
      </c>
      <c r="DM102" s="868"/>
      <c r="DN102" s="868"/>
      <c r="DO102" s="868"/>
      <c r="DP102" s="911"/>
      <c r="DQ102" s="910" t="s">
        <v>560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283</v>
      </c>
      <c r="AG109" s="913"/>
      <c r="AH109" s="913"/>
      <c r="AI109" s="913"/>
      <c r="AJ109" s="914"/>
      <c r="AK109" s="912" t="s">
        <v>282</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283</v>
      </c>
      <c r="BW109" s="913"/>
      <c r="BX109" s="913"/>
      <c r="BY109" s="913"/>
      <c r="BZ109" s="914"/>
      <c r="CA109" s="912" t="s">
        <v>282</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283</v>
      </c>
      <c r="DM109" s="913"/>
      <c r="DN109" s="913"/>
      <c r="DO109" s="913"/>
      <c r="DP109" s="914"/>
      <c r="DQ109" s="912" t="s">
        <v>282</v>
      </c>
      <c r="DR109" s="913"/>
      <c r="DS109" s="913"/>
      <c r="DT109" s="913"/>
      <c r="DU109" s="914"/>
      <c r="DV109" s="912" t="s">
        <v>406</v>
      </c>
      <c r="DW109" s="913"/>
      <c r="DX109" s="913"/>
      <c r="DY109" s="913"/>
      <c r="DZ109" s="915"/>
    </row>
    <row r="110" spans="1:131" s="197" customFormat="1" ht="26.25" customHeight="1" x14ac:dyDescent="0.15">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1264544</v>
      </c>
      <c r="AB110" s="920"/>
      <c r="AC110" s="920"/>
      <c r="AD110" s="920"/>
      <c r="AE110" s="921"/>
      <c r="AF110" s="922">
        <v>1223764</v>
      </c>
      <c r="AG110" s="920"/>
      <c r="AH110" s="920"/>
      <c r="AI110" s="920"/>
      <c r="AJ110" s="921"/>
      <c r="AK110" s="922">
        <v>1249847</v>
      </c>
      <c r="AL110" s="920"/>
      <c r="AM110" s="920"/>
      <c r="AN110" s="920"/>
      <c r="AO110" s="921"/>
      <c r="AP110" s="923">
        <v>22.1</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11807930</v>
      </c>
      <c r="BR110" s="957"/>
      <c r="BS110" s="957"/>
      <c r="BT110" s="957"/>
      <c r="BU110" s="957"/>
      <c r="BV110" s="957">
        <v>12514873</v>
      </c>
      <c r="BW110" s="957"/>
      <c r="BX110" s="957"/>
      <c r="BY110" s="957"/>
      <c r="BZ110" s="957"/>
      <c r="CA110" s="957">
        <v>12056734</v>
      </c>
      <c r="CB110" s="957"/>
      <c r="CC110" s="957"/>
      <c r="CD110" s="957"/>
      <c r="CE110" s="957"/>
      <c r="CF110" s="971">
        <v>212.8</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412</v>
      </c>
      <c r="DH110" s="957"/>
      <c r="DI110" s="957"/>
      <c r="DJ110" s="957"/>
      <c r="DK110" s="957"/>
      <c r="DL110" s="957" t="s">
        <v>412</v>
      </c>
      <c r="DM110" s="957"/>
      <c r="DN110" s="957"/>
      <c r="DO110" s="957"/>
      <c r="DP110" s="957"/>
      <c r="DQ110" s="957" t="s">
        <v>412</v>
      </c>
      <c r="DR110" s="957"/>
      <c r="DS110" s="957"/>
      <c r="DT110" s="957"/>
      <c r="DU110" s="957"/>
      <c r="DV110" s="958" t="s">
        <v>412</v>
      </c>
      <c r="DW110" s="958"/>
      <c r="DX110" s="958"/>
      <c r="DY110" s="958"/>
      <c r="DZ110" s="959"/>
    </row>
    <row r="111" spans="1:131" s="197"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414</v>
      </c>
      <c r="AB111" s="964"/>
      <c r="AC111" s="964"/>
      <c r="AD111" s="964"/>
      <c r="AE111" s="965"/>
      <c r="AF111" s="966" t="s">
        <v>414</v>
      </c>
      <c r="AG111" s="964"/>
      <c r="AH111" s="964"/>
      <c r="AI111" s="964"/>
      <c r="AJ111" s="965"/>
      <c r="AK111" s="966" t="s">
        <v>414</v>
      </c>
      <c r="AL111" s="964"/>
      <c r="AM111" s="964"/>
      <c r="AN111" s="964"/>
      <c r="AO111" s="965"/>
      <c r="AP111" s="967" t="s">
        <v>414</v>
      </c>
      <c r="AQ111" s="968"/>
      <c r="AR111" s="968"/>
      <c r="AS111" s="968"/>
      <c r="AT111" s="969"/>
      <c r="AU111" s="929"/>
      <c r="AV111" s="930"/>
      <c r="AW111" s="930"/>
      <c r="AX111" s="930"/>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412</v>
      </c>
      <c r="BR111" s="950"/>
      <c r="BS111" s="950"/>
      <c r="BT111" s="950"/>
      <c r="BU111" s="950"/>
      <c r="BV111" s="950" t="s">
        <v>412</v>
      </c>
      <c r="BW111" s="950"/>
      <c r="BX111" s="950"/>
      <c r="BY111" s="950"/>
      <c r="BZ111" s="950"/>
      <c r="CA111" s="950" t="s">
        <v>412</v>
      </c>
      <c r="CB111" s="950"/>
      <c r="CC111" s="950"/>
      <c r="CD111" s="950"/>
      <c r="CE111" s="950"/>
      <c r="CF111" s="944" t="s">
        <v>412</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7573192</v>
      </c>
      <c r="BR112" s="950"/>
      <c r="BS112" s="950"/>
      <c r="BT112" s="950"/>
      <c r="BU112" s="950"/>
      <c r="BV112" s="950">
        <v>6957609</v>
      </c>
      <c r="BW112" s="950"/>
      <c r="BX112" s="950"/>
      <c r="BY112" s="950"/>
      <c r="BZ112" s="950"/>
      <c r="CA112" s="950">
        <v>6401171</v>
      </c>
      <c r="CB112" s="950"/>
      <c r="CC112" s="950"/>
      <c r="CD112" s="950"/>
      <c r="CE112" s="950"/>
      <c r="CF112" s="944">
        <v>113</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713922</v>
      </c>
      <c r="AB113" s="964"/>
      <c r="AC113" s="964"/>
      <c r="AD113" s="964"/>
      <c r="AE113" s="965"/>
      <c r="AF113" s="966">
        <v>658747</v>
      </c>
      <c r="AG113" s="964"/>
      <c r="AH113" s="964"/>
      <c r="AI113" s="964"/>
      <c r="AJ113" s="965"/>
      <c r="AK113" s="966">
        <v>651246</v>
      </c>
      <c r="AL113" s="964"/>
      <c r="AM113" s="964"/>
      <c r="AN113" s="964"/>
      <c r="AO113" s="965"/>
      <c r="AP113" s="967">
        <v>11.5</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183697</v>
      </c>
      <c r="BR113" s="950"/>
      <c r="BS113" s="950"/>
      <c r="BT113" s="950"/>
      <c r="BU113" s="950"/>
      <c r="BV113" s="950">
        <v>189538</v>
      </c>
      <c r="BW113" s="950"/>
      <c r="BX113" s="950"/>
      <c r="BY113" s="950"/>
      <c r="BZ113" s="950"/>
      <c r="CA113" s="950">
        <v>198717</v>
      </c>
      <c r="CB113" s="950"/>
      <c r="CC113" s="950"/>
      <c r="CD113" s="950"/>
      <c r="CE113" s="950"/>
      <c r="CF113" s="944">
        <v>3.5</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19322</v>
      </c>
      <c r="AB114" s="989"/>
      <c r="AC114" s="989"/>
      <c r="AD114" s="989"/>
      <c r="AE114" s="990"/>
      <c r="AF114" s="991">
        <v>3373</v>
      </c>
      <c r="AG114" s="989"/>
      <c r="AH114" s="989"/>
      <c r="AI114" s="989"/>
      <c r="AJ114" s="990"/>
      <c r="AK114" s="991">
        <v>15910</v>
      </c>
      <c r="AL114" s="989"/>
      <c r="AM114" s="989"/>
      <c r="AN114" s="989"/>
      <c r="AO114" s="990"/>
      <c r="AP114" s="992">
        <v>0.3</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1396700</v>
      </c>
      <c r="BR114" s="950"/>
      <c r="BS114" s="950"/>
      <c r="BT114" s="950"/>
      <c r="BU114" s="950"/>
      <c r="BV114" s="950">
        <v>1227348</v>
      </c>
      <c r="BW114" s="950"/>
      <c r="BX114" s="950"/>
      <c r="BY114" s="950"/>
      <c r="BZ114" s="950"/>
      <c r="CA114" s="950">
        <v>981357</v>
      </c>
      <c r="CB114" s="950"/>
      <c r="CC114" s="950"/>
      <c r="CD114" s="950"/>
      <c r="CE114" s="950"/>
      <c r="CF114" s="944">
        <v>17.3</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3312</v>
      </c>
      <c r="AB115" s="964"/>
      <c r="AC115" s="964"/>
      <c r="AD115" s="964"/>
      <c r="AE115" s="965"/>
      <c r="AF115" s="966">
        <v>366</v>
      </c>
      <c r="AG115" s="964"/>
      <c r="AH115" s="964"/>
      <c r="AI115" s="964"/>
      <c r="AJ115" s="965"/>
      <c r="AK115" s="966">
        <v>326</v>
      </c>
      <c r="AL115" s="964"/>
      <c r="AM115" s="964"/>
      <c r="AN115" s="964"/>
      <c r="AO115" s="965"/>
      <c r="AP115" s="967">
        <v>0</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v>360</v>
      </c>
      <c r="BR115" s="950"/>
      <c r="BS115" s="950"/>
      <c r="BT115" s="950"/>
      <c r="BU115" s="950"/>
      <c r="BV115" s="950">
        <v>218</v>
      </c>
      <c r="BW115" s="950"/>
      <c r="BX115" s="950"/>
      <c r="BY115" s="950"/>
      <c r="BZ115" s="950"/>
      <c r="CA115" s="950">
        <v>100</v>
      </c>
      <c r="CB115" s="950"/>
      <c r="CC115" s="950"/>
      <c r="CD115" s="950"/>
      <c r="CE115" s="950"/>
      <c r="CF115" s="944">
        <v>0</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2001100</v>
      </c>
      <c r="AB117" s="996"/>
      <c r="AC117" s="996"/>
      <c r="AD117" s="996"/>
      <c r="AE117" s="997"/>
      <c r="AF117" s="995">
        <v>1886250</v>
      </c>
      <c r="AG117" s="996"/>
      <c r="AH117" s="996"/>
      <c r="AI117" s="996"/>
      <c r="AJ117" s="997"/>
      <c r="AK117" s="995">
        <v>1917329</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435</v>
      </c>
      <c r="BR117" s="1016"/>
      <c r="BS117" s="1016"/>
      <c r="BT117" s="1016"/>
      <c r="BU117" s="1016"/>
      <c r="BV117" s="1016" t="s">
        <v>435</v>
      </c>
      <c r="BW117" s="1016"/>
      <c r="BX117" s="1016"/>
      <c r="BY117" s="1016"/>
      <c r="BZ117" s="1016"/>
      <c r="CA117" s="1016" t="s">
        <v>435</v>
      </c>
      <c r="CB117" s="1016"/>
      <c r="CC117" s="1016"/>
      <c r="CD117" s="1016"/>
      <c r="CE117" s="1016"/>
      <c r="CF117" s="944" t="s">
        <v>435</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435</v>
      </c>
      <c r="DH117" s="989"/>
      <c r="DI117" s="989"/>
      <c r="DJ117" s="989"/>
      <c r="DK117" s="990"/>
      <c r="DL117" s="991" t="s">
        <v>435</v>
      </c>
      <c r="DM117" s="989"/>
      <c r="DN117" s="989"/>
      <c r="DO117" s="989"/>
      <c r="DP117" s="990"/>
      <c r="DQ117" s="991" t="s">
        <v>435</v>
      </c>
      <c r="DR117" s="989"/>
      <c r="DS117" s="989"/>
      <c r="DT117" s="989"/>
      <c r="DU117" s="990"/>
      <c r="DV117" s="992" t="s">
        <v>435</v>
      </c>
      <c r="DW117" s="993"/>
      <c r="DX117" s="993"/>
      <c r="DY117" s="993"/>
      <c r="DZ117" s="994"/>
    </row>
    <row r="118" spans="1:130" s="197" customFormat="1" ht="26.25" customHeight="1" x14ac:dyDescent="0.15">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283</v>
      </c>
      <c r="AG118" s="913"/>
      <c r="AH118" s="913"/>
      <c r="AI118" s="913"/>
      <c r="AJ118" s="914"/>
      <c r="AK118" s="912" t="s">
        <v>282</v>
      </c>
      <c r="AL118" s="913"/>
      <c r="AM118" s="913"/>
      <c r="AN118" s="913"/>
      <c r="AO118" s="914"/>
      <c r="AP118" s="1020" t="s">
        <v>406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437</v>
      </c>
      <c r="BP118" s="1024"/>
      <c r="BQ118" s="1015">
        <v>20961879</v>
      </c>
      <c r="BR118" s="1016"/>
      <c r="BS118" s="1016"/>
      <c r="BT118" s="1016"/>
      <c r="BU118" s="1016"/>
      <c r="BV118" s="1016">
        <v>20889586</v>
      </c>
      <c r="BW118" s="1016"/>
      <c r="BX118" s="1016"/>
      <c r="BY118" s="1016"/>
      <c r="BZ118" s="1016"/>
      <c r="CA118" s="1016">
        <v>19638079</v>
      </c>
      <c r="CB118" s="1016"/>
      <c r="CC118" s="1016"/>
      <c r="CD118" s="1016"/>
      <c r="CE118" s="1016"/>
      <c r="CF118" s="1017"/>
      <c r="CG118" s="1018"/>
      <c r="CH118" s="1018"/>
      <c r="CI118" s="1018"/>
      <c r="CJ118" s="1019"/>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435</v>
      </c>
      <c r="DH118" s="989"/>
      <c r="DI118" s="989"/>
      <c r="DJ118" s="989"/>
      <c r="DK118" s="990"/>
      <c r="DL118" s="991" t="s">
        <v>435</v>
      </c>
      <c r="DM118" s="989"/>
      <c r="DN118" s="989"/>
      <c r="DO118" s="989"/>
      <c r="DP118" s="990"/>
      <c r="DQ118" s="991" t="s">
        <v>435</v>
      </c>
      <c r="DR118" s="989"/>
      <c r="DS118" s="989"/>
      <c r="DT118" s="989"/>
      <c r="DU118" s="990"/>
      <c r="DV118" s="992" t="s">
        <v>435</v>
      </c>
      <c r="DW118" s="993"/>
      <c r="DX118" s="993"/>
      <c r="DY118" s="993"/>
      <c r="DZ118" s="994"/>
    </row>
    <row r="119" spans="1:130" s="197" customFormat="1" ht="26.25" customHeight="1" x14ac:dyDescent="0.15">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435</v>
      </c>
      <c r="AB119" s="920"/>
      <c r="AC119" s="920"/>
      <c r="AD119" s="920"/>
      <c r="AE119" s="921"/>
      <c r="AF119" s="922" t="s">
        <v>435</v>
      </c>
      <c r="AG119" s="920"/>
      <c r="AH119" s="920"/>
      <c r="AI119" s="920"/>
      <c r="AJ119" s="921"/>
      <c r="AK119" s="922" t="s">
        <v>435</v>
      </c>
      <c r="AL119" s="920"/>
      <c r="AM119" s="920"/>
      <c r="AN119" s="920"/>
      <c r="AO119" s="921"/>
      <c r="AP119" s="923" t="s">
        <v>435</v>
      </c>
      <c r="AQ119" s="924"/>
      <c r="AR119" s="924"/>
      <c r="AS119" s="924"/>
      <c r="AT119" s="925"/>
      <c r="AU119" s="1007" t="s">
        <v>439</v>
      </c>
      <c r="AV119" s="1008"/>
      <c r="AW119" s="1008"/>
      <c r="AX119" s="1008"/>
      <c r="AY119" s="1009"/>
      <c r="AZ119" s="970" t="s">
        <v>440</v>
      </c>
      <c r="BA119" s="917"/>
      <c r="BB119" s="917"/>
      <c r="BC119" s="917"/>
      <c r="BD119" s="917"/>
      <c r="BE119" s="917"/>
      <c r="BF119" s="917"/>
      <c r="BG119" s="917"/>
      <c r="BH119" s="917"/>
      <c r="BI119" s="917"/>
      <c r="BJ119" s="917"/>
      <c r="BK119" s="917"/>
      <c r="BL119" s="917"/>
      <c r="BM119" s="917"/>
      <c r="BN119" s="917"/>
      <c r="BO119" s="917"/>
      <c r="BP119" s="918"/>
      <c r="BQ119" s="956">
        <v>2837498</v>
      </c>
      <c r="BR119" s="957"/>
      <c r="BS119" s="957"/>
      <c r="BT119" s="957"/>
      <c r="BU119" s="957"/>
      <c r="BV119" s="957">
        <v>3244110</v>
      </c>
      <c r="BW119" s="957"/>
      <c r="BX119" s="957"/>
      <c r="BY119" s="957"/>
      <c r="BZ119" s="957"/>
      <c r="CA119" s="957">
        <v>3853410</v>
      </c>
      <c r="CB119" s="957"/>
      <c r="CC119" s="957"/>
      <c r="CD119" s="957"/>
      <c r="CE119" s="957"/>
      <c r="CF119" s="971">
        <v>68</v>
      </c>
      <c r="CG119" s="972"/>
      <c r="CH119" s="972"/>
      <c r="CI119" s="972"/>
      <c r="CJ119" s="972"/>
      <c r="CK119" s="977"/>
      <c r="CL119" s="978"/>
      <c r="CM119" s="1034" t="s">
        <v>441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435</v>
      </c>
      <c r="DH119" s="1028"/>
      <c r="DI119" s="1028"/>
      <c r="DJ119" s="1028"/>
      <c r="DK119" s="1029"/>
      <c r="DL119" s="1030" t="s">
        <v>435</v>
      </c>
      <c r="DM119" s="1028"/>
      <c r="DN119" s="1028"/>
      <c r="DO119" s="1028"/>
      <c r="DP119" s="1029"/>
      <c r="DQ119" s="1030" t="s">
        <v>435</v>
      </c>
      <c r="DR119" s="1028"/>
      <c r="DS119" s="1028"/>
      <c r="DT119" s="1028"/>
      <c r="DU119" s="1029"/>
      <c r="DV119" s="1031" t="s">
        <v>435</v>
      </c>
      <c r="DW119" s="1032"/>
      <c r="DX119" s="1032"/>
      <c r="DY119" s="1032"/>
      <c r="DZ119" s="1033"/>
    </row>
    <row r="120" spans="1:130" s="197" customFormat="1" ht="26.25" customHeight="1" x14ac:dyDescent="0.15">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435</v>
      </c>
      <c r="AB120" s="989"/>
      <c r="AC120" s="989"/>
      <c r="AD120" s="989"/>
      <c r="AE120" s="990"/>
      <c r="AF120" s="991" t="s">
        <v>435</v>
      </c>
      <c r="AG120" s="989"/>
      <c r="AH120" s="989"/>
      <c r="AI120" s="989"/>
      <c r="AJ120" s="990"/>
      <c r="AK120" s="991" t="s">
        <v>435</v>
      </c>
      <c r="AL120" s="989"/>
      <c r="AM120" s="989"/>
      <c r="AN120" s="989"/>
      <c r="AO120" s="990"/>
      <c r="AP120" s="992" t="s">
        <v>435</v>
      </c>
      <c r="AQ120" s="993"/>
      <c r="AR120" s="993"/>
      <c r="AS120" s="993"/>
      <c r="AT120" s="994"/>
      <c r="AU120" s="1010"/>
      <c r="AV120" s="1011"/>
      <c r="AW120" s="1011"/>
      <c r="AX120" s="1011"/>
      <c r="AY120" s="1012"/>
      <c r="AZ120" s="979" t="s">
        <v>442</v>
      </c>
      <c r="BA120" s="980"/>
      <c r="BB120" s="980"/>
      <c r="BC120" s="980"/>
      <c r="BD120" s="980"/>
      <c r="BE120" s="980"/>
      <c r="BF120" s="980"/>
      <c r="BG120" s="980"/>
      <c r="BH120" s="980"/>
      <c r="BI120" s="980"/>
      <c r="BJ120" s="980"/>
      <c r="BK120" s="980"/>
      <c r="BL120" s="980"/>
      <c r="BM120" s="980"/>
      <c r="BN120" s="980"/>
      <c r="BO120" s="980"/>
      <c r="BP120" s="981"/>
      <c r="BQ120" s="949">
        <v>133566</v>
      </c>
      <c r="BR120" s="950"/>
      <c r="BS120" s="950"/>
      <c r="BT120" s="950"/>
      <c r="BU120" s="950"/>
      <c r="BV120" s="950">
        <v>193368</v>
      </c>
      <c r="BW120" s="950"/>
      <c r="BX120" s="950"/>
      <c r="BY120" s="950"/>
      <c r="BZ120" s="950"/>
      <c r="CA120" s="950">
        <v>187513</v>
      </c>
      <c r="CB120" s="950"/>
      <c r="CC120" s="950"/>
      <c r="CD120" s="950"/>
      <c r="CE120" s="950"/>
      <c r="CF120" s="944">
        <v>3.3</v>
      </c>
      <c r="CG120" s="945"/>
      <c r="CH120" s="945"/>
      <c r="CI120" s="945"/>
      <c r="CJ120" s="945"/>
      <c r="CK120" s="1043" t="s">
        <v>443</v>
      </c>
      <c r="CL120" s="1044"/>
      <c r="CM120" s="1044"/>
      <c r="CN120" s="1044"/>
      <c r="CO120" s="1045"/>
      <c r="CP120" s="1051" t="s">
        <v>444</v>
      </c>
      <c r="CQ120" s="1052"/>
      <c r="CR120" s="1052"/>
      <c r="CS120" s="1052"/>
      <c r="CT120" s="1052"/>
      <c r="CU120" s="1052"/>
      <c r="CV120" s="1052"/>
      <c r="CW120" s="1052"/>
      <c r="CX120" s="1052"/>
      <c r="CY120" s="1052"/>
      <c r="CZ120" s="1052"/>
      <c r="DA120" s="1052"/>
      <c r="DB120" s="1052"/>
      <c r="DC120" s="1052"/>
      <c r="DD120" s="1052"/>
      <c r="DE120" s="1052"/>
      <c r="DF120" s="1053"/>
      <c r="DG120" s="956">
        <v>4311605</v>
      </c>
      <c r="DH120" s="957"/>
      <c r="DI120" s="957"/>
      <c r="DJ120" s="957"/>
      <c r="DK120" s="957"/>
      <c r="DL120" s="957">
        <v>4025641</v>
      </c>
      <c r="DM120" s="957"/>
      <c r="DN120" s="957"/>
      <c r="DO120" s="957"/>
      <c r="DP120" s="957"/>
      <c r="DQ120" s="957">
        <v>3726060</v>
      </c>
      <c r="DR120" s="957"/>
      <c r="DS120" s="957"/>
      <c r="DT120" s="957"/>
      <c r="DU120" s="957"/>
      <c r="DV120" s="958">
        <v>65.8</v>
      </c>
      <c r="DW120" s="958"/>
      <c r="DX120" s="958"/>
      <c r="DY120" s="958"/>
      <c r="DZ120" s="959"/>
    </row>
    <row r="121" spans="1:130" s="197" customFormat="1" ht="26.25" customHeight="1" x14ac:dyDescent="0.15">
      <c r="A121" s="1005"/>
      <c r="B121" s="976"/>
      <c r="C121" s="1040" t="s">
        <v>445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435</v>
      </c>
      <c r="AB121" s="989"/>
      <c r="AC121" s="989"/>
      <c r="AD121" s="989"/>
      <c r="AE121" s="990"/>
      <c r="AF121" s="991" t="s">
        <v>435</v>
      </c>
      <c r="AG121" s="989"/>
      <c r="AH121" s="989"/>
      <c r="AI121" s="989"/>
      <c r="AJ121" s="990"/>
      <c r="AK121" s="991" t="s">
        <v>435</v>
      </c>
      <c r="AL121" s="989"/>
      <c r="AM121" s="989"/>
      <c r="AN121" s="989"/>
      <c r="AO121" s="990"/>
      <c r="AP121" s="992" t="s">
        <v>435</v>
      </c>
      <c r="AQ121" s="993"/>
      <c r="AR121" s="993"/>
      <c r="AS121" s="993"/>
      <c r="AT121" s="994"/>
      <c r="AU121" s="1010"/>
      <c r="AV121" s="1011"/>
      <c r="AW121" s="1011"/>
      <c r="AX121" s="1011"/>
      <c r="AY121" s="1012"/>
      <c r="AZ121" s="1025" t="s">
        <v>446</v>
      </c>
      <c r="BA121" s="1001"/>
      <c r="BB121" s="1001"/>
      <c r="BC121" s="1001"/>
      <c r="BD121" s="1001"/>
      <c r="BE121" s="1001"/>
      <c r="BF121" s="1001"/>
      <c r="BG121" s="1001"/>
      <c r="BH121" s="1001"/>
      <c r="BI121" s="1001"/>
      <c r="BJ121" s="1001"/>
      <c r="BK121" s="1001"/>
      <c r="BL121" s="1001"/>
      <c r="BM121" s="1001"/>
      <c r="BN121" s="1001"/>
      <c r="BO121" s="1001"/>
      <c r="BP121" s="1002"/>
      <c r="BQ121" s="1015">
        <v>14778969</v>
      </c>
      <c r="BR121" s="1016"/>
      <c r="BS121" s="1016"/>
      <c r="BT121" s="1016"/>
      <c r="BU121" s="1016"/>
      <c r="BV121" s="1016">
        <v>14809073</v>
      </c>
      <c r="BW121" s="1016"/>
      <c r="BX121" s="1016"/>
      <c r="BY121" s="1016"/>
      <c r="BZ121" s="1016"/>
      <c r="CA121" s="1016">
        <v>14184797</v>
      </c>
      <c r="CB121" s="1016"/>
      <c r="CC121" s="1016"/>
      <c r="CD121" s="1016"/>
      <c r="CE121" s="1016"/>
      <c r="CF121" s="1054">
        <v>250.4</v>
      </c>
      <c r="CG121" s="1055"/>
      <c r="CH121" s="1055"/>
      <c r="CI121" s="1055"/>
      <c r="CJ121" s="1055"/>
      <c r="CK121" s="1046"/>
      <c r="CL121" s="1047"/>
      <c r="CM121" s="1047"/>
      <c r="CN121" s="1047"/>
      <c r="CO121" s="1048"/>
      <c r="CP121" s="1037" t="s">
        <v>447</v>
      </c>
      <c r="CQ121" s="1038"/>
      <c r="CR121" s="1038"/>
      <c r="CS121" s="1038"/>
      <c r="CT121" s="1038"/>
      <c r="CU121" s="1038"/>
      <c r="CV121" s="1038"/>
      <c r="CW121" s="1038"/>
      <c r="CX121" s="1038"/>
      <c r="CY121" s="1038"/>
      <c r="CZ121" s="1038"/>
      <c r="DA121" s="1038"/>
      <c r="DB121" s="1038"/>
      <c r="DC121" s="1038"/>
      <c r="DD121" s="1038"/>
      <c r="DE121" s="1038"/>
      <c r="DF121" s="1039"/>
      <c r="DG121" s="949">
        <v>2268502</v>
      </c>
      <c r="DH121" s="950"/>
      <c r="DI121" s="950"/>
      <c r="DJ121" s="950"/>
      <c r="DK121" s="950"/>
      <c r="DL121" s="950">
        <v>2130739</v>
      </c>
      <c r="DM121" s="950"/>
      <c r="DN121" s="950"/>
      <c r="DO121" s="950"/>
      <c r="DP121" s="950"/>
      <c r="DQ121" s="950">
        <v>1965402</v>
      </c>
      <c r="DR121" s="950"/>
      <c r="DS121" s="950"/>
      <c r="DT121" s="950"/>
      <c r="DU121" s="950"/>
      <c r="DV121" s="951">
        <v>34.700000000000003</v>
      </c>
      <c r="DW121" s="951"/>
      <c r="DX121" s="951"/>
      <c r="DY121" s="951"/>
      <c r="DZ121" s="952"/>
    </row>
    <row r="122" spans="1:130" s="197" customFormat="1" ht="26.25" customHeight="1" x14ac:dyDescent="0.15">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435</v>
      </c>
      <c r="AB122" s="989"/>
      <c r="AC122" s="989"/>
      <c r="AD122" s="989"/>
      <c r="AE122" s="990"/>
      <c r="AF122" s="991" t="s">
        <v>435</v>
      </c>
      <c r="AG122" s="989"/>
      <c r="AH122" s="989"/>
      <c r="AI122" s="989"/>
      <c r="AJ122" s="990"/>
      <c r="AK122" s="991" t="s">
        <v>435</v>
      </c>
      <c r="AL122" s="989"/>
      <c r="AM122" s="989"/>
      <c r="AN122" s="989"/>
      <c r="AO122" s="990"/>
      <c r="AP122" s="992" t="s">
        <v>435</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448</v>
      </c>
      <c r="BP122" s="1024"/>
      <c r="BQ122" s="1064">
        <v>17750033</v>
      </c>
      <c r="BR122" s="1065"/>
      <c r="BS122" s="1065"/>
      <c r="BT122" s="1065"/>
      <c r="BU122" s="1065"/>
      <c r="BV122" s="1065">
        <v>18246551</v>
      </c>
      <c r="BW122" s="1065"/>
      <c r="BX122" s="1065"/>
      <c r="BY122" s="1065"/>
      <c r="BZ122" s="1065"/>
      <c r="CA122" s="1065">
        <v>18225720</v>
      </c>
      <c r="CB122" s="1065"/>
      <c r="CC122" s="1065"/>
      <c r="CD122" s="1065"/>
      <c r="CE122" s="1065"/>
      <c r="CF122" s="1017"/>
      <c r="CG122" s="1018"/>
      <c r="CH122" s="1018"/>
      <c r="CI122" s="1018"/>
      <c r="CJ122" s="1019"/>
      <c r="CK122" s="1046"/>
      <c r="CL122" s="1047"/>
      <c r="CM122" s="1047"/>
      <c r="CN122" s="1047"/>
      <c r="CO122" s="1048"/>
      <c r="CP122" s="1037" t="s">
        <v>380</v>
      </c>
      <c r="CQ122" s="1038"/>
      <c r="CR122" s="1038"/>
      <c r="CS122" s="1038"/>
      <c r="CT122" s="1038"/>
      <c r="CU122" s="1038"/>
      <c r="CV122" s="1038"/>
      <c r="CW122" s="1038"/>
      <c r="CX122" s="1038"/>
      <c r="CY122" s="1038"/>
      <c r="CZ122" s="1038"/>
      <c r="DA122" s="1038"/>
      <c r="DB122" s="1038"/>
      <c r="DC122" s="1038"/>
      <c r="DD122" s="1038"/>
      <c r="DE122" s="1038"/>
      <c r="DF122" s="1039"/>
      <c r="DG122" s="949">
        <v>882789</v>
      </c>
      <c r="DH122" s="950"/>
      <c r="DI122" s="950"/>
      <c r="DJ122" s="950"/>
      <c r="DK122" s="950"/>
      <c r="DL122" s="950">
        <v>709915</v>
      </c>
      <c r="DM122" s="950"/>
      <c r="DN122" s="950"/>
      <c r="DO122" s="950"/>
      <c r="DP122" s="950"/>
      <c r="DQ122" s="950">
        <v>632712</v>
      </c>
      <c r="DR122" s="950"/>
      <c r="DS122" s="950"/>
      <c r="DT122" s="950"/>
      <c r="DU122" s="950"/>
      <c r="DV122" s="951">
        <v>11.2</v>
      </c>
      <c r="DW122" s="951"/>
      <c r="DX122" s="951"/>
      <c r="DY122" s="951"/>
      <c r="DZ122" s="952"/>
    </row>
    <row r="123" spans="1:130" s="197" customFormat="1" ht="26.25" customHeight="1" thickBot="1" x14ac:dyDescent="0.2">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56.4</v>
      </c>
      <c r="BR123" s="1057"/>
      <c r="BS123" s="1057"/>
      <c r="BT123" s="1057"/>
      <c r="BU123" s="1057"/>
      <c r="BV123" s="1057">
        <v>46.8</v>
      </c>
      <c r="BW123" s="1057"/>
      <c r="BX123" s="1057"/>
      <c r="BY123" s="1057"/>
      <c r="BZ123" s="1057"/>
      <c r="CA123" s="1057">
        <v>24.9</v>
      </c>
      <c r="CB123" s="1057"/>
      <c r="CC123" s="1057"/>
      <c r="CD123" s="1057"/>
      <c r="CE123" s="1057"/>
      <c r="CF123" s="1058"/>
      <c r="CG123" s="1059"/>
      <c r="CH123" s="1059"/>
      <c r="CI123" s="1059"/>
      <c r="CJ123" s="1060"/>
      <c r="CK123" s="1046"/>
      <c r="CL123" s="1047"/>
      <c r="CM123" s="1047"/>
      <c r="CN123" s="1047"/>
      <c r="CO123" s="1048"/>
      <c r="CP123" s="1037" t="s">
        <v>384</v>
      </c>
      <c r="CQ123" s="1038"/>
      <c r="CR123" s="1038"/>
      <c r="CS123" s="1038"/>
      <c r="CT123" s="1038"/>
      <c r="CU123" s="1038"/>
      <c r="CV123" s="1038"/>
      <c r="CW123" s="1038"/>
      <c r="CX123" s="1038"/>
      <c r="CY123" s="1038"/>
      <c r="CZ123" s="1038"/>
      <c r="DA123" s="1038"/>
      <c r="DB123" s="1038"/>
      <c r="DC123" s="1038"/>
      <c r="DD123" s="1038"/>
      <c r="DE123" s="1038"/>
      <c r="DF123" s="1039"/>
      <c r="DG123" s="988">
        <v>110296</v>
      </c>
      <c r="DH123" s="989"/>
      <c r="DI123" s="989"/>
      <c r="DJ123" s="989"/>
      <c r="DK123" s="990"/>
      <c r="DL123" s="991">
        <v>91314</v>
      </c>
      <c r="DM123" s="989"/>
      <c r="DN123" s="989"/>
      <c r="DO123" s="989"/>
      <c r="DP123" s="990"/>
      <c r="DQ123" s="991">
        <v>76997</v>
      </c>
      <c r="DR123" s="989"/>
      <c r="DS123" s="989"/>
      <c r="DT123" s="989"/>
      <c r="DU123" s="990"/>
      <c r="DV123" s="992">
        <v>1.4</v>
      </c>
      <c r="DW123" s="993"/>
      <c r="DX123" s="993"/>
      <c r="DY123" s="993"/>
      <c r="DZ123" s="994"/>
    </row>
    <row r="124" spans="1:130" s="197" customFormat="1" ht="26.25" customHeight="1" x14ac:dyDescent="0.15">
      <c r="A124" s="1005"/>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450</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x14ac:dyDescent="0.2">
      <c r="A125" s="1005"/>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x14ac:dyDescent="0.2">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3312</v>
      </c>
      <c r="AB127" s="989"/>
      <c r="AC127" s="989"/>
      <c r="AD127" s="989"/>
      <c r="AE127" s="990"/>
      <c r="AF127" s="991">
        <v>366</v>
      </c>
      <c r="AG127" s="989"/>
      <c r="AH127" s="989"/>
      <c r="AI127" s="989"/>
      <c r="AJ127" s="990"/>
      <c r="AK127" s="991">
        <v>326</v>
      </c>
      <c r="AL127" s="989"/>
      <c r="AM127" s="989"/>
      <c r="AN127" s="989"/>
      <c r="AO127" s="990"/>
      <c r="AP127" s="992">
        <v>0</v>
      </c>
      <c r="AQ127" s="993"/>
      <c r="AR127" s="993"/>
      <c r="AS127" s="993"/>
      <c r="AT127" s="994"/>
      <c r="AU127" s="233"/>
      <c r="AV127" s="233"/>
      <c r="AW127" s="233"/>
      <c r="AX127" s="916" t="s">
        <v>459</v>
      </c>
      <c r="AY127" s="917"/>
      <c r="AZ127" s="917"/>
      <c r="BA127" s="917"/>
      <c r="BB127" s="917"/>
      <c r="BC127" s="917"/>
      <c r="BD127" s="917"/>
      <c r="BE127" s="918"/>
      <c r="BF127" s="1071" t="s">
        <v>108</v>
      </c>
      <c r="BG127" s="1072"/>
      <c r="BH127" s="1072"/>
      <c r="BI127" s="1072"/>
      <c r="BJ127" s="1072"/>
      <c r="BK127" s="1072"/>
      <c r="BL127" s="1081"/>
      <c r="BM127" s="1071">
        <v>14.01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v>360</v>
      </c>
      <c r="DH127" s="1078"/>
      <c r="DI127" s="1078"/>
      <c r="DJ127" s="1078"/>
      <c r="DK127" s="1078"/>
      <c r="DL127" s="1078">
        <v>218</v>
      </c>
      <c r="DM127" s="1078"/>
      <c r="DN127" s="1078"/>
      <c r="DO127" s="1078"/>
      <c r="DP127" s="1078"/>
      <c r="DQ127" s="1078">
        <v>100</v>
      </c>
      <c r="DR127" s="1078"/>
      <c r="DS127" s="1078"/>
      <c r="DT127" s="1078"/>
      <c r="DU127" s="1078"/>
      <c r="DV127" s="1079">
        <v>0</v>
      </c>
      <c r="DW127" s="1079"/>
      <c r="DX127" s="1079"/>
      <c r="DY127" s="1079"/>
      <c r="DZ127" s="1080"/>
    </row>
    <row r="128" spans="1:130" s="197" customFormat="1" ht="26.25" customHeight="1" x14ac:dyDescent="0.15">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v>42158</v>
      </c>
      <c r="AB128" s="1120"/>
      <c r="AC128" s="1120"/>
      <c r="AD128" s="1120"/>
      <c r="AE128" s="1121"/>
      <c r="AF128" s="1122">
        <v>37649</v>
      </c>
      <c r="AG128" s="1120"/>
      <c r="AH128" s="1120"/>
      <c r="AI128" s="1120"/>
      <c r="AJ128" s="1121"/>
      <c r="AK128" s="1122">
        <v>46317</v>
      </c>
      <c r="AL128" s="1120"/>
      <c r="AM128" s="1120"/>
      <c r="AN128" s="1120"/>
      <c r="AO128" s="1121"/>
      <c r="AP128" s="1123"/>
      <c r="AQ128" s="1124"/>
      <c r="AR128" s="1124"/>
      <c r="AS128" s="1124"/>
      <c r="AT128" s="1125"/>
      <c r="AU128" s="235"/>
      <c r="AV128" s="235"/>
      <c r="AW128" s="235"/>
      <c r="AX128" s="1084" t="s">
        <v>463</v>
      </c>
      <c r="AY128" s="980"/>
      <c r="AZ128" s="980"/>
      <c r="BA128" s="980"/>
      <c r="BB128" s="980"/>
      <c r="BC128" s="980"/>
      <c r="BD128" s="980"/>
      <c r="BE128" s="981"/>
      <c r="BF128" s="1096" t="s">
        <v>464</v>
      </c>
      <c r="BG128" s="1097"/>
      <c r="BH128" s="1097"/>
      <c r="BI128" s="1097"/>
      <c r="BJ128" s="1097"/>
      <c r="BK128" s="1097"/>
      <c r="BL128" s="1098"/>
      <c r="BM128" s="1096">
        <v>19.010000000000002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7090096</v>
      </c>
      <c r="AB129" s="989"/>
      <c r="AC129" s="989"/>
      <c r="AD129" s="989"/>
      <c r="AE129" s="990"/>
      <c r="AF129" s="991">
        <v>7074549</v>
      </c>
      <c r="AG129" s="989"/>
      <c r="AH129" s="989"/>
      <c r="AI129" s="989"/>
      <c r="AJ129" s="990"/>
      <c r="AK129" s="991">
        <v>7112181</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8.1999999999999993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1396260</v>
      </c>
      <c r="AB130" s="989"/>
      <c r="AC130" s="989"/>
      <c r="AD130" s="989"/>
      <c r="AE130" s="990"/>
      <c r="AF130" s="991">
        <v>1429843</v>
      </c>
      <c r="AG130" s="989"/>
      <c r="AH130" s="989"/>
      <c r="AI130" s="989"/>
      <c r="AJ130" s="990"/>
      <c r="AK130" s="991">
        <v>1446742</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v>24.9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470</v>
      </c>
      <c r="X131" s="1114"/>
      <c r="Y131" s="1114"/>
      <c r="Z131" s="1115"/>
      <c r="AA131" s="1027">
        <v>5693836</v>
      </c>
      <c r="AB131" s="1028"/>
      <c r="AC131" s="1028"/>
      <c r="AD131" s="1028"/>
      <c r="AE131" s="1029"/>
      <c r="AF131" s="1030">
        <v>5644706</v>
      </c>
      <c r="AG131" s="1028"/>
      <c r="AH131" s="1028"/>
      <c r="AI131" s="1028"/>
      <c r="AJ131" s="1029"/>
      <c r="AK131" s="1030">
        <v>5665439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472</v>
      </c>
      <c r="W132" s="1131"/>
      <c r="X132" s="1131"/>
      <c r="Y132" s="1131"/>
      <c r="Z132" s="1132"/>
      <c r="AA132" s="1133">
        <v>9.8823007900000004</v>
      </c>
      <c r="AB132" s="1134"/>
      <c r="AC132" s="1134"/>
      <c r="AD132" s="1134"/>
      <c r="AE132" s="1135"/>
      <c r="AF132" s="1136">
        <v>7.4185971779999997</v>
      </c>
      <c r="AG132" s="1134"/>
      <c r="AH132" s="1134"/>
      <c r="AI132" s="1134"/>
      <c r="AJ132" s="1135"/>
      <c r="AK132" s="1136">
        <v>7.4887400609999997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473</v>
      </c>
      <c r="W133" s="1138"/>
      <c r="X133" s="1138"/>
      <c r="Y133" s="1138"/>
      <c r="Z133" s="1139"/>
      <c r="AA133" s="1140">
        <v>10.6</v>
      </c>
      <c r="AB133" s="1141"/>
      <c r="AC133" s="1141"/>
      <c r="AD133" s="1141"/>
      <c r="AE133" s="1142"/>
      <c r="AF133" s="1140">
        <v>9.3000000000000007</v>
      </c>
      <c r="AG133" s="1141"/>
      <c r="AH133" s="1141"/>
      <c r="AI133" s="1141"/>
      <c r="AJ133" s="1142"/>
      <c r="AK133" s="1140">
        <v>8.1999999999999993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7" t="s">
        <v>476</v>
      </c>
      <c r="L7" s="254"/>
      <c r="M7" s="255" t="s">
        <v>477</v>
      </c>
      <c r="N7" s="256"/>
    </row>
    <row r="8" spans="1:16" x14ac:dyDescent="0.15">
      <c r="A8" s="248"/>
      <c r="B8" s="244"/>
      <c r="C8" s="244"/>
      <c r="D8" s="244"/>
      <c r="E8" s="244"/>
      <c r="F8" s="244"/>
      <c r="G8" s="257"/>
      <c r="H8" s="258"/>
      <c r="I8" s="258"/>
      <c r="J8" s="259"/>
      <c r="K8" s="1148"/>
      <c r="L8" s="260" t="s">
        <v>478</v>
      </c>
      <c r="M8" s="261" t="s">
        <v>479</v>
      </c>
      <c r="N8" s="262" t="s">
        <v>480</v>
      </c>
    </row>
    <row r="9" spans="1:16" x14ac:dyDescent="0.15">
      <c r="A9" s="248"/>
      <c r="B9" s="244"/>
      <c r="C9" s="244"/>
      <c r="D9" s="244"/>
      <c r="E9" s="244"/>
      <c r="F9" s="244"/>
      <c r="G9" s="1149" t="s">
        <v>481</v>
      </c>
      <c r="H9" s="1150"/>
      <c r="I9" s="1150"/>
      <c r="J9" s="1151"/>
      <c r="K9" s="263">
        <v>1873865</v>
      </c>
      <c r="L9" s="264">
        <v>104621</v>
      </c>
      <c r="M9" s="265">
        <v>95265</v>
      </c>
      <c r="N9" s="266">
        <v>9.8000000000000007</v>
      </c>
    </row>
    <row r="10" spans="1:16" x14ac:dyDescent="0.15">
      <c r="A10" s="248"/>
      <c r="B10" s="244"/>
      <c r="C10" s="244"/>
      <c r="D10" s="244"/>
      <c r="E10" s="244"/>
      <c r="F10" s="244"/>
      <c r="G10" s="1149" t="s">
        <v>482</v>
      </c>
      <c r="H10" s="1150"/>
      <c r="I10" s="1150"/>
      <c r="J10" s="1151"/>
      <c r="K10" s="267">
        <v>372567</v>
      </c>
      <c r="L10" s="268">
        <v>20801</v>
      </c>
      <c r="M10" s="269">
        <v>8986</v>
      </c>
      <c r="N10" s="270">
        <v>131.5</v>
      </c>
    </row>
    <row r="11" spans="1:16" ht="13.5" customHeight="1" x14ac:dyDescent="0.15">
      <c r="A11" s="248"/>
      <c r="B11" s="244"/>
      <c r="C11" s="244"/>
      <c r="D11" s="244"/>
      <c r="E11" s="244"/>
      <c r="F11" s="244"/>
      <c r="G11" s="1149" t="s">
        <v>483</v>
      </c>
      <c r="H11" s="1150"/>
      <c r="I11" s="1150"/>
      <c r="J11" s="1151"/>
      <c r="K11" s="267">
        <v>244435</v>
      </c>
      <c r="L11" s="268">
        <v>13647</v>
      </c>
      <c r="M11" s="269">
        <v>12922</v>
      </c>
      <c r="N11" s="270">
        <v>5.6</v>
      </c>
    </row>
    <row r="12" spans="1:16" ht="13.5" customHeight="1" x14ac:dyDescent="0.15">
      <c r="A12" s="248"/>
      <c r="B12" s="244"/>
      <c r="C12" s="244"/>
      <c r="D12" s="244"/>
      <c r="E12" s="244"/>
      <c r="F12" s="244"/>
      <c r="G12" s="1149" t="s">
        <v>484</v>
      </c>
      <c r="H12" s="1150"/>
      <c r="I12" s="1150"/>
      <c r="J12" s="1151"/>
      <c r="K12" s="267" t="s">
        <v>485</v>
      </c>
      <c r="L12" s="268" t="s">
        <v>485</v>
      </c>
      <c r="M12" s="269">
        <v>3263</v>
      </c>
      <c r="N12" s="270" t="s">
        <v>485</v>
      </c>
    </row>
    <row r="13" spans="1:16" ht="13.5" customHeight="1" x14ac:dyDescent="0.15">
      <c r="A13" s="248"/>
      <c r="B13" s="244"/>
      <c r="C13" s="244"/>
      <c r="D13" s="244"/>
      <c r="E13" s="244"/>
      <c r="F13" s="244"/>
      <c r="G13" s="1149" t="s">
        <v>486</v>
      </c>
      <c r="H13" s="1150"/>
      <c r="I13" s="1150"/>
      <c r="J13" s="1151"/>
      <c r="K13" s="267" t="s">
        <v>485</v>
      </c>
      <c r="L13" s="268" t="s">
        <v>485</v>
      </c>
      <c r="M13" s="269" t="s">
        <v>485</v>
      </c>
      <c r="N13" s="270" t="s">
        <v>485</v>
      </c>
    </row>
    <row r="14" spans="1:16" ht="13.5" customHeight="1" x14ac:dyDescent="0.15">
      <c r="A14" s="248"/>
      <c r="B14" s="244"/>
      <c r="C14" s="244"/>
      <c r="D14" s="244"/>
      <c r="E14" s="244"/>
      <c r="F14" s="244"/>
      <c r="G14" s="1149" t="s">
        <v>487</v>
      </c>
      <c r="H14" s="1150"/>
      <c r="I14" s="1150"/>
      <c r="J14" s="1151"/>
      <c r="K14" s="267">
        <v>96835</v>
      </c>
      <c r="L14" s="268">
        <v>5406</v>
      </c>
      <c r="M14" s="269">
        <v>5957</v>
      </c>
      <c r="N14" s="270">
        <v>-9.1999999999999993</v>
      </c>
    </row>
    <row r="15" spans="1:16" ht="13.5" customHeight="1" x14ac:dyDescent="0.15">
      <c r="A15" s="248"/>
      <c r="B15" s="244"/>
      <c r="C15" s="244"/>
      <c r="D15" s="244"/>
      <c r="E15" s="244"/>
      <c r="F15" s="244"/>
      <c r="G15" s="1149" t="s">
        <v>488</v>
      </c>
      <c r="H15" s="1150"/>
      <c r="I15" s="1150"/>
      <c r="J15" s="1151"/>
      <c r="K15" s="267" t="s">
        <v>485</v>
      </c>
      <c r="L15" s="268" t="s">
        <v>485</v>
      </c>
      <c r="M15" s="269">
        <v>1769</v>
      </c>
      <c r="N15" s="270" t="s">
        <v>485</v>
      </c>
    </row>
    <row r="16" spans="1:16" x14ac:dyDescent="0.15">
      <c r="A16" s="248"/>
      <c r="B16" s="244"/>
      <c r="C16" s="244"/>
      <c r="D16" s="244"/>
      <c r="E16" s="244"/>
      <c r="F16" s="244"/>
      <c r="G16" s="1152" t="s">
        <v>489</v>
      </c>
      <c r="H16" s="1153"/>
      <c r="I16" s="1153"/>
      <c r="J16" s="1154"/>
      <c r="K16" s="268">
        <v>-223632</v>
      </c>
      <c r="L16" s="268">
        <v>-12486</v>
      </c>
      <c r="M16" s="269">
        <v>-10897</v>
      </c>
      <c r="N16" s="270">
        <v>14.6</v>
      </c>
    </row>
    <row r="17" spans="1:16" x14ac:dyDescent="0.15">
      <c r="A17" s="248"/>
      <c r="B17" s="244"/>
      <c r="C17" s="244"/>
      <c r="D17" s="244"/>
      <c r="E17" s="244"/>
      <c r="F17" s="244"/>
      <c r="G17" s="1152" t="s">
        <v>166</v>
      </c>
      <c r="H17" s="1153"/>
      <c r="I17" s="1153"/>
      <c r="J17" s="1154"/>
      <c r="K17" s="268">
        <v>2364070</v>
      </c>
      <c r="L17" s="268">
        <v>131990</v>
      </c>
      <c r="M17" s="269">
        <v>117266</v>
      </c>
      <c r="N17" s="270">
        <v>12.6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44" t="s">
        <v>494</v>
      </c>
      <c r="H21" s="1145"/>
      <c r="I21" s="1145"/>
      <c r="J21" s="1146"/>
      <c r="K21" s="280">
        <v>11.45</v>
      </c>
      <c r="L21" s="281">
        <v>10.71</v>
      </c>
      <c r="M21" s="282">
        <v>0.74</v>
      </c>
      <c r="N21" s="249"/>
      <c r="O21" s="283"/>
      <c r="P21" s="279"/>
    </row>
    <row r="22" spans="1:16" s="284" customFormat="1" x14ac:dyDescent="0.15">
      <c r="A22" s="279"/>
      <c r="B22" s="249"/>
      <c r="C22" s="249"/>
      <c r="D22" s="249"/>
      <c r="E22" s="249"/>
      <c r="F22" s="249"/>
      <c r="G22" s="1144" t="s">
        <v>495</v>
      </c>
      <c r="H22" s="1145"/>
      <c r="I22" s="1145"/>
      <c r="J22" s="1146"/>
      <c r="K22" s="285">
        <v>93.5</v>
      </c>
      <c r="L22" s="286">
        <v>95.7</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7" t="s">
        <v>476</v>
      </c>
      <c r="L30" s="254"/>
      <c r="M30" s="255" t="s">
        <v>477</v>
      </c>
      <c r="N30" s="256"/>
    </row>
    <row r="31" spans="1:16" x14ac:dyDescent="0.15">
      <c r="A31" s="248"/>
      <c r="B31" s="244"/>
      <c r="C31" s="244"/>
      <c r="D31" s="244"/>
      <c r="E31" s="244"/>
      <c r="F31" s="244"/>
      <c r="G31" s="257"/>
      <c r="H31" s="258"/>
      <c r="I31" s="258"/>
      <c r="J31" s="259"/>
      <c r="K31" s="1148"/>
      <c r="L31" s="260" t="s">
        <v>478</v>
      </c>
      <c r="M31" s="261" t="s">
        <v>479</v>
      </c>
      <c r="N31" s="262" t="s">
        <v>480</v>
      </c>
    </row>
    <row r="32" spans="1:16" ht="27" customHeight="1" x14ac:dyDescent="0.15">
      <c r="A32" s="248"/>
      <c r="B32" s="244"/>
      <c r="C32" s="244"/>
      <c r="D32" s="244"/>
      <c r="E32" s="244"/>
      <c r="F32" s="244"/>
      <c r="G32" s="1160" t="s">
        <v>499</v>
      </c>
      <c r="H32" s="1161"/>
      <c r="I32" s="1161"/>
      <c r="J32" s="1162"/>
      <c r="K32" s="294">
        <v>1249847</v>
      </c>
      <c r="L32" s="294">
        <v>69781</v>
      </c>
      <c r="M32" s="295">
        <v>77031</v>
      </c>
      <c r="N32" s="296">
        <v>-9.4</v>
      </c>
    </row>
    <row r="33" spans="1:16" ht="13.5" customHeight="1" x14ac:dyDescent="0.15">
      <c r="A33" s="248"/>
      <c r="B33" s="244"/>
      <c r="C33" s="244"/>
      <c r="D33" s="244"/>
      <c r="E33" s="244"/>
      <c r="F33" s="244"/>
      <c r="G33" s="1160" t="s">
        <v>500</v>
      </c>
      <c r="H33" s="1161"/>
      <c r="I33" s="1161"/>
      <c r="J33" s="1162"/>
      <c r="K33" s="294" t="s">
        <v>485</v>
      </c>
      <c r="L33" s="294" t="s">
        <v>485</v>
      </c>
      <c r="M33" s="295" t="s">
        <v>485</v>
      </c>
      <c r="N33" s="296" t="s">
        <v>485</v>
      </c>
    </row>
    <row r="34" spans="1:16" ht="27" customHeight="1" x14ac:dyDescent="0.15">
      <c r="A34" s="248"/>
      <c r="B34" s="244"/>
      <c r="C34" s="244"/>
      <c r="D34" s="244"/>
      <c r="E34" s="244"/>
      <c r="F34" s="244"/>
      <c r="G34" s="1160" t="s">
        <v>501</v>
      </c>
      <c r="H34" s="1161"/>
      <c r="I34" s="1161"/>
      <c r="J34" s="1162"/>
      <c r="K34" s="294" t="s">
        <v>485</v>
      </c>
      <c r="L34" s="294" t="s">
        <v>485</v>
      </c>
      <c r="M34" s="295" t="s">
        <v>485</v>
      </c>
      <c r="N34" s="296" t="s">
        <v>485</v>
      </c>
    </row>
    <row r="35" spans="1:16" ht="27" customHeight="1" x14ac:dyDescent="0.15">
      <c r="A35" s="248"/>
      <c r="B35" s="244"/>
      <c r="C35" s="244"/>
      <c r="D35" s="244"/>
      <c r="E35" s="244"/>
      <c r="F35" s="244"/>
      <c r="G35" s="1160" t="s">
        <v>502</v>
      </c>
      <c r="H35" s="1161"/>
      <c r="I35" s="1161"/>
      <c r="J35" s="1162"/>
      <c r="K35" s="294">
        <v>651246</v>
      </c>
      <c r="L35" s="294">
        <v>36360</v>
      </c>
      <c r="M35" s="295">
        <v>20812</v>
      </c>
      <c r="N35" s="296">
        <v>74.7</v>
      </c>
    </row>
    <row r="36" spans="1:16" ht="27" customHeight="1" x14ac:dyDescent="0.15">
      <c r="A36" s="248"/>
      <c r="B36" s="244"/>
      <c r="C36" s="244"/>
      <c r="D36" s="244"/>
      <c r="E36" s="244"/>
      <c r="F36" s="244"/>
      <c r="G36" s="1160" t="s">
        <v>503</v>
      </c>
      <c r="H36" s="1161"/>
      <c r="I36" s="1161"/>
      <c r="J36" s="1162"/>
      <c r="K36" s="294">
        <v>15910</v>
      </c>
      <c r="L36" s="294">
        <v>888</v>
      </c>
      <c r="M36" s="295">
        <v>3303</v>
      </c>
      <c r="N36" s="296">
        <v>-73.099999999999994</v>
      </c>
    </row>
    <row r="37" spans="1:16" ht="13.5" customHeight="1" x14ac:dyDescent="0.15">
      <c r="A37" s="248"/>
      <c r="B37" s="244"/>
      <c r="C37" s="244"/>
      <c r="D37" s="244"/>
      <c r="E37" s="244"/>
      <c r="F37" s="244"/>
      <c r="G37" s="1160" t="s">
        <v>504</v>
      </c>
      <c r="H37" s="1161"/>
      <c r="I37" s="1161"/>
      <c r="J37" s="1162"/>
      <c r="K37" s="294">
        <v>326</v>
      </c>
      <c r="L37" s="294">
        <v>18</v>
      </c>
      <c r="M37" s="295">
        <v>1276</v>
      </c>
      <c r="N37" s="296">
        <v>-98.6</v>
      </c>
    </row>
    <row r="38" spans="1:16" ht="27" customHeight="1" x14ac:dyDescent="0.15">
      <c r="A38" s="248"/>
      <c r="B38" s="244"/>
      <c r="C38" s="244"/>
      <c r="D38" s="244"/>
      <c r="E38" s="244"/>
      <c r="F38" s="244"/>
      <c r="G38" s="1163" t="s">
        <v>505</v>
      </c>
      <c r="H38" s="1164"/>
      <c r="I38" s="1164"/>
      <c r="J38" s="1165"/>
      <c r="K38" s="297" t="s">
        <v>485</v>
      </c>
      <c r="L38" s="297" t="s">
        <v>485</v>
      </c>
      <c r="M38" s="298">
        <v>4</v>
      </c>
      <c r="N38" s="299" t="s">
        <v>485</v>
      </c>
      <c r="O38" s="293"/>
    </row>
    <row r="39" spans="1:16" x14ac:dyDescent="0.15">
      <c r="A39" s="248"/>
      <c r="B39" s="244"/>
      <c r="C39" s="244"/>
      <c r="D39" s="244"/>
      <c r="E39" s="244"/>
      <c r="F39" s="244"/>
      <c r="G39" s="1163" t="s">
        <v>506</v>
      </c>
      <c r="H39" s="1164"/>
      <c r="I39" s="1164"/>
      <c r="J39" s="1165"/>
      <c r="K39" s="300">
        <v>-46317</v>
      </c>
      <c r="L39" s="300">
        <v>-2586</v>
      </c>
      <c r="M39" s="301">
        <v>-3022</v>
      </c>
      <c r="N39" s="302">
        <v>-14.4</v>
      </c>
      <c r="O39" s="293"/>
    </row>
    <row r="40" spans="1:16" ht="27" customHeight="1" x14ac:dyDescent="0.15">
      <c r="A40" s="248"/>
      <c r="B40" s="244"/>
      <c r="C40" s="244"/>
      <c r="D40" s="244"/>
      <c r="E40" s="244"/>
      <c r="F40" s="244"/>
      <c r="G40" s="1160" t="s">
        <v>507</v>
      </c>
      <c r="H40" s="1161"/>
      <c r="I40" s="1161"/>
      <c r="J40" s="1162"/>
      <c r="K40" s="300">
        <v>-1446742</v>
      </c>
      <c r="L40" s="300">
        <v>-80774</v>
      </c>
      <c r="M40" s="301">
        <v>-68778</v>
      </c>
      <c r="N40" s="302">
        <v>17.399999999999999</v>
      </c>
      <c r="O40" s="293"/>
    </row>
    <row r="41" spans="1:16" x14ac:dyDescent="0.15">
      <c r="A41" s="248"/>
      <c r="B41" s="244"/>
      <c r="C41" s="244"/>
      <c r="D41" s="244"/>
      <c r="E41" s="244"/>
      <c r="F41" s="244"/>
      <c r="G41" s="1166" t="s">
        <v>277</v>
      </c>
      <c r="H41" s="1167"/>
      <c r="I41" s="1167"/>
      <c r="J41" s="1168"/>
      <c r="K41" s="294">
        <v>424270</v>
      </c>
      <c r="L41" s="300">
        <v>23688</v>
      </c>
      <c r="M41" s="301">
        <v>30628</v>
      </c>
      <c r="N41" s="302">
        <v>-22.7</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55" t="s">
        <v>476</v>
      </c>
      <c r="J49" s="1157" t="s">
        <v>511</v>
      </c>
      <c r="K49" s="1158"/>
      <c r="L49" s="1158"/>
      <c r="M49" s="1158"/>
      <c r="N49" s="1159"/>
    </row>
    <row r="50" spans="1:14" x14ac:dyDescent="0.15">
      <c r="A50" s="248"/>
      <c r="B50" s="244"/>
      <c r="C50" s="244"/>
      <c r="D50" s="244"/>
      <c r="E50" s="244"/>
      <c r="F50" s="244"/>
      <c r="G50" s="312"/>
      <c r="H50" s="313"/>
      <c r="I50" s="1156"/>
      <c r="J50" s="314" t="s">
        <v>512</v>
      </c>
      <c r="K50" s="315" t="s">
        <v>513</v>
      </c>
      <c r="L50" s="316" t="s">
        <v>514</v>
      </c>
      <c r="M50" s="317" t="s">
        <v>515</v>
      </c>
      <c r="N50" s="318" t="s">
        <v>516</v>
      </c>
    </row>
    <row r="51" spans="1:14" x14ac:dyDescent="0.15">
      <c r="A51" s="248"/>
      <c r="B51" s="244"/>
      <c r="C51" s="244"/>
      <c r="D51" s="244"/>
      <c r="E51" s="244"/>
      <c r="F51" s="244"/>
      <c r="G51" s="310" t="s">
        <v>517</v>
      </c>
      <c r="H51" s="311"/>
      <c r="I51" s="319">
        <v>1251191</v>
      </c>
      <c r="J51" s="320">
        <v>66581</v>
      </c>
      <c r="K51" s="321">
        <v>-63.7</v>
      </c>
      <c r="L51" s="322">
        <v>90833</v>
      </c>
      <c r="M51" s="323">
        <v>-14.5</v>
      </c>
      <c r="N51" s="324">
        <v>-49.2</v>
      </c>
    </row>
    <row r="52" spans="1:14" x14ac:dyDescent="0.15">
      <c r="A52" s="248"/>
      <c r="B52" s="244"/>
      <c r="C52" s="244"/>
      <c r="D52" s="244"/>
      <c r="E52" s="244"/>
      <c r="F52" s="244"/>
      <c r="G52" s="325"/>
      <c r="H52" s="326" t="s">
        <v>518</v>
      </c>
      <c r="I52" s="327">
        <v>441724</v>
      </c>
      <c r="J52" s="328">
        <v>23506</v>
      </c>
      <c r="K52" s="329">
        <v>-46.1</v>
      </c>
      <c r="L52" s="330">
        <v>47037</v>
      </c>
      <c r="M52" s="331">
        <v>-7.9</v>
      </c>
      <c r="N52" s="332">
        <v>-38.200000000000003</v>
      </c>
    </row>
    <row r="53" spans="1:14" x14ac:dyDescent="0.15">
      <c r="A53" s="248"/>
      <c r="B53" s="244"/>
      <c r="C53" s="244"/>
      <c r="D53" s="244"/>
      <c r="E53" s="244"/>
      <c r="F53" s="244"/>
      <c r="G53" s="310" t="s">
        <v>519</v>
      </c>
      <c r="H53" s="311"/>
      <c r="I53" s="319">
        <v>730121</v>
      </c>
      <c r="J53" s="320">
        <v>39092</v>
      </c>
      <c r="K53" s="321">
        <v>-41.3</v>
      </c>
      <c r="L53" s="322">
        <v>79181</v>
      </c>
      <c r="M53" s="323">
        <v>-12.8</v>
      </c>
      <c r="N53" s="324">
        <v>-28.5</v>
      </c>
    </row>
    <row r="54" spans="1:14" x14ac:dyDescent="0.15">
      <c r="A54" s="248"/>
      <c r="B54" s="244"/>
      <c r="C54" s="244"/>
      <c r="D54" s="244"/>
      <c r="E54" s="244"/>
      <c r="F54" s="244"/>
      <c r="G54" s="325"/>
      <c r="H54" s="326" t="s">
        <v>518</v>
      </c>
      <c r="I54" s="327">
        <v>423658</v>
      </c>
      <c r="J54" s="328">
        <v>22683</v>
      </c>
      <c r="K54" s="329">
        <v>-3.5</v>
      </c>
      <c r="L54" s="330">
        <v>40448</v>
      </c>
      <c r="M54" s="331">
        <v>-14</v>
      </c>
      <c r="N54" s="332">
        <v>10.5</v>
      </c>
    </row>
    <row r="55" spans="1:14" x14ac:dyDescent="0.15">
      <c r="A55" s="248"/>
      <c r="B55" s="244"/>
      <c r="C55" s="244"/>
      <c r="D55" s="244"/>
      <c r="E55" s="244"/>
      <c r="F55" s="244"/>
      <c r="G55" s="310" t="s">
        <v>520</v>
      </c>
      <c r="H55" s="311"/>
      <c r="I55" s="319">
        <v>1036991</v>
      </c>
      <c r="J55" s="320">
        <v>56218</v>
      </c>
      <c r="K55" s="321">
        <v>43.8</v>
      </c>
      <c r="L55" s="322">
        <v>118124</v>
      </c>
      <c r="M55" s="323">
        <v>49.2</v>
      </c>
      <c r="N55" s="324">
        <v>-5.4</v>
      </c>
    </row>
    <row r="56" spans="1:14" x14ac:dyDescent="0.15">
      <c r="A56" s="248"/>
      <c r="B56" s="244"/>
      <c r="C56" s="244"/>
      <c r="D56" s="244"/>
      <c r="E56" s="244"/>
      <c r="F56" s="244"/>
      <c r="G56" s="325"/>
      <c r="H56" s="326" t="s">
        <v>518</v>
      </c>
      <c r="I56" s="327">
        <v>614651</v>
      </c>
      <c r="J56" s="328">
        <v>33322</v>
      </c>
      <c r="K56" s="329">
        <v>46.9</v>
      </c>
      <c r="L56" s="330">
        <v>54614</v>
      </c>
      <c r="M56" s="331">
        <v>35</v>
      </c>
      <c r="N56" s="332">
        <v>11.9</v>
      </c>
    </row>
    <row r="57" spans="1:14" x14ac:dyDescent="0.15">
      <c r="A57" s="248"/>
      <c r="B57" s="244"/>
      <c r="C57" s="244"/>
      <c r="D57" s="244"/>
      <c r="E57" s="244"/>
      <c r="F57" s="244"/>
      <c r="G57" s="310" t="s">
        <v>521</v>
      </c>
      <c r="H57" s="311"/>
      <c r="I57" s="319">
        <v>2365264</v>
      </c>
      <c r="J57" s="320">
        <v>129981</v>
      </c>
      <c r="K57" s="321">
        <v>131.19999999999999</v>
      </c>
      <c r="L57" s="322">
        <v>101693</v>
      </c>
      <c r="M57" s="323">
        <v>-13.9</v>
      </c>
      <c r="N57" s="324">
        <v>145.1</v>
      </c>
    </row>
    <row r="58" spans="1:14" x14ac:dyDescent="0.15">
      <c r="A58" s="248"/>
      <c r="B58" s="244"/>
      <c r="C58" s="244"/>
      <c r="D58" s="244"/>
      <c r="E58" s="244"/>
      <c r="F58" s="244"/>
      <c r="G58" s="325"/>
      <c r="H58" s="326" t="s">
        <v>518</v>
      </c>
      <c r="I58" s="327">
        <v>1801529</v>
      </c>
      <c r="J58" s="328">
        <v>99001</v>
      </c>
      <c r="K58" s="329">
        <v>197.1</v>
      </c>
      <c r="L58" s="330">
        <v>51066</v>
      </c>
      <c r="M58" s="331">
        <v>-6.5</v>
      </c>
      <c r="N58" s="332">
        <v>203.6</v>
      </c>
    </row>
    <row r="59" spans="1:14" x14ac:dyDescent="0.15">
      <c r="A59" s="248"/>
      <c r="B59" s="244"/>
      <c r="C59" s="244"/>
      <c r="D59" s="244"/>
      <c r="E59" s="244"/>
      <c r="F59" s="244"/>
      <c r="G59" s="310" t="s">
        <v>522</v>
      </c>
      <c r="H59" s="311"/>
      <c r="I59" s="319">
        <v>961827</v>
      </c>
      <c r="J59" s="320">
        <v>53700</v>
      </c>
      <c r="K59" s="321">
        <v>-58.7</v>
      </c>
      <c r="L59" s="322">
        <v>96635</v>
      </c>
      <c r="M59" s="323">
        <v>-5</v>
      </c>
      <c r="N59" s="324">
        <v>-53.7</v>
      </c>
    </row>
    <row r="60" spans="1:14" x14ac:dyDescent="0.15">
      <c r="A60" s="248"/>
      <c r="B60" s="244"/>
      <c r="C60" s="244"/>
      <c r="D60" s="244"/>
      <c r="E60" s="244"/>
      <c r="F60" s="244"/>
      <c r="G60" s="325"/>
      <c r="H60" s="326" t="s">
        <v>518</v>
      </c>
      <c r="I60" s="333">
        <v>382766</v>
      </c>
      <c r="J60" s="328">
        <v>21370</v>
      </c>
      <c r="K60" s="329">
        <v>-78.400000000000006</v>
      </c>
      <c r="L60" s="330">
        <v>44408</v>
      </c>
      <c r="M60" s="331">
        <v>-13</v>
      </c>
      <c r="N60" s="332">
        <v>-65.400000000000006</v>
      </c>
    </row>
    <row r="61" spans="1:14" x14ac:dyDescent="0.15">
      <c r="A61" s="248"/>
      <c r="B61" s="244"/>
      <c r="C61" s="244"/>
      <c r="D61" s="244"/>
      <c r="E61" s="244"/>
      <c r="F61" s="244"/>
      <c r="G61" s="310" t="s">
        <v>523</v>
      </c>
      <c r="H61" s="334"/>
      <c r="I61" s="335">
        <v>1269079</v>
      </c>
      <c r="J61" s="336">
        <v>69114</v>
      </c>
      <c r="K61" s="337">
        <v>2.2999999999999998</v>
      </c>
      <c r="L61" s="338">
        <v>97293</v>
      </c>
      <c r="M61" s="339">
        <v>0.6</v>
      </c>
      <c r="N61" s="324">
        <v>1.7</v>
      </c>
    </row>
    <row r="62" spans="1:14" x14ac:dyDescent="0.15">
      <c r="A62" s="248"/>
      <c r="B62" s="244"/>
      <c r="C62" s="244"/>
      <c r="D62" s="244"/>
      <c r="E62" s="244"/>
      <c r="F62" s="244"/>
      <c r="G62" s="325"/>
      <c r="H62" s="326" t="s">
        <v>518</v>
      </c>
      <c r="I62" s="327">
        <v>732866</v>
      </c>
      <c r="J62" s="328">
        <v>39976</v>
      </c>
      <c r="K62" s="329">
        <v>23.2</v>
      </c>
      <c r="L62" s="330">
        <v>47515</v>
      </c>
      <c r="M62" s="331">
        <v>-1.3</v>
      </c>
      <c r="N62" s="332">
        <v>24.5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24.77</v>
      </c>
      <c r="G47" s="12">
        <v>30.23</v>
      </c>
      <c r="H47" s="12">
        <v>35.39</v>
      </c>
      <c r="I47" s="12">
        <v>41.12</v>
      </c>
      <c r="J47" s="13">
        <v>46.53</v>
      </c>
    </row>
    <row r="48" spans="2:10" ht="57.75" customHeight="1" x14ac:dyDescent="0.15">
      <c r="B48" s="14"/>
      <c r="C48" s="1171" t="s">
        <v>4</v>
      </c>
      <c r="D48" s="1171"/>
      <c r="E48" s="1172"/>
      <c r="F48" s="15">
        <v>5.39</v>
      </c>
      <c r="G48" s="16">
        <v>5.68</v>
      </c>
      <c r="H48" s="16">
        <v>5.01</v>
      </c>
      <c r="I48" s="16">
        <v>6.24</v>
      </c>
      <c r="J48" s="17">
        <v>7.57</v>
      </c>
    </row>
    <row r="49" spans="2:10" ht="57.75" customHeight="1" thickBot="1" x14ac:dyDescent="0.2">
      <c r="B49" s="18"/>
      <c r="C49" s="1173" t="s">
        <v>5</v>
      </c>
      <c r="D49" s="1173"/>
      <c r="E49" s="1174"/>
      <c r="F49" s="19">
        <v>5.47</v>
      </c>
      <c r="G49" s="20">
        <v>5.28</v>
      </c>
      <c r="H49" s="20">
        <v>4.5599999999999996</v>
      </c>
      <c r="I49" s="20">
        <v>6.87</v>
      </c>
      <c r="J49" s="21">
        <v>6.99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2017-04-13T01:30:15Z</cp:lastPrinted>
  <dcterms:created xsi:type="dcterms:W3CDTF">2017-02-15T21:17:34Z</dcterms:created>
  <dcterms:modified xsi:type="dcterms:W3CDTF">2017-04-13T01:32:25Z</dcterms:modified>
</cp:coreProperties>
</file>