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バックアップ\財政全般\3 決算\1 財政状況資料集\R1決算\（1回目）20210222【照会：34(木)〆】令和元年度財政状況資料集の作成等について\提出\"/>
    </mc:Choice>
  </mc:AlternateContent>
  <xr:revisionPtr revIDLastSave="0" documentId="13_ncr:1_{24A8BE25-5E65-4034-BB5C-C58D05F581E4}" xr6:coauthVersionLast="36" xr6:coauthVersionMax="36" xr10:uidLastSave="{00000000-0000-0000-0000-000000000000}"/>
  <bookViews>
    <workbookView xWindow="0" yWindow="0" windowWidth="15360" windowHeight="7635" tabRatio="8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W37" i="10"/>
  <c r="BW38" i="10" s="1"/>
  <c r="AM37" i="10"/>
  <c r="U37" i="10"/>
  <c r="C37" i="10"/>
  <c r="BW36" i="10"/>
  <c r="AM36" i="10"/>
  <c r="BW35" i="10"/>
  <c r="AM35" i="10"/>
  <c r="CO34" i="10"/>
  <c r="CO35" i="10" s="1"/>
  <c r="CO36" i="10" s="1"/>
  <c r="CO37" i="10" s="1"/>
  <c r="BW34" i="10"/>
  <c r="AM34" i="10"/>
  <c r="C34" i="10"/>
  <c r="C35" i="10" s="1"/>
  <c r="U34" i="10" l="1"/>
  <c r="U35" i="10" s="1"/>
  <c r="U36" i="10" s="1"/>
  <c r="C36" i="10"/>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<sst xmlns="http://schemas.openxmlformats.org/spreadsheetml/2006/main" count="1107" uniqueCount="598">
  <si>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</si>
  <si>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</si>
  <si>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</si>
  <si>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</si>
  <si>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</si>
  <si>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</si>
  <si>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</si>
  <si>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</si>
  <si>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</si>
  <si>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</si>
  <si>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</si>
  <si>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</si>
  <si>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</si>
  <si>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</si>
  <si>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</si>
  <si>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</si>
  <si>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</si>
  <si>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</si>
  <si>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</si>
  <si>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</si>
  <si>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</si>
  <si>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</si>
  <si>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</si>
  <si>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</si>
  <si>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</si>
  <si>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</si>
  <si>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</si>
  <si>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</si>
  <si>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</si>
  <si>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</si>
  <si>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</si>
  <si>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</si>
  <si>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</si>
  <si>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</si>
  <si>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</si>
  <si>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</si>
  <si>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</si>
  <si>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</si>
  <si>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</si>
  <si>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</si>
  <si>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</si>
  <si>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</si>
  <si>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</si>
  <si>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</si>
  <si>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</si>
  <si>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</si>
  <si>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</si>
  <si>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</si>
  <si>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</si>
  <si>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</si>
  <si>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</si>
  <si>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</si>
  <si>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</si>
  <si>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</si>
  <si>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</si>
  <si>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</si>
  <si>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</si>
  <si>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</si>
  <si>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</si>
  <si>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</si>
  <si>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</si>
  <si>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</si>
  <si>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</si>
  <si>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</si>
  <si>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</si>
  <si>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</si>
  <si>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</si>
  <si>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</si>
  <si>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</si>
  <si>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</si>
  <si>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</si>
  <si>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</si>
  <si>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</si>
  <si>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</si>
  <si>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</si>
  <si>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</si>
  <si>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</si>
  <si>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</si>
  <si>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</si>
  <si>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</si>
  <si>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</si>
  <si>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</si>
  <si>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</si>
  <si>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</si>
  <si>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</si>
  <si>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</si>
  <si>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</si>
  <si>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</si>
  <si>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</si>
  <si>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</si>
  <si>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</si>
  <si>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</si>
  <si>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</si>
  <si>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</si>
  <si>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</si>
  <si>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</si>
  <si>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</si>
  <si>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</si>
  <si>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</si>
  <si>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</si>
  <si>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</si>
  <si>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</si>
  <si>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</si>
  <si>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</si>
  <si>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</si>
  <si>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</si>
  <si>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</si>
  <si>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</si>
  <si>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</si>
  <si>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</si>
  <si>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</si>
  <si>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</si>
  <si>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</si>
  <si>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</si>
  <si>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</si>
  <si>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</si>
  <si>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</si>
  <si>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</si>
  <si>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</si>
  <si>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</si>
  <si>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</si>
  <si>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</si>
  <si>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</si>
  <si>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</si>
  <si>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</si>
  <si>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</si>
  <si>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</si>
  <si>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</si>
  <si>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</si>
  <si>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</si>
  <si>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</si>
  <si>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</si>
  <si>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</si>
  <si>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</si>
  <si>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</si>
  <si>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</si>
  <si>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</si>
  <si>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</si>
  <si>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</si>
  <si>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</si>
  <si>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</si>
  <si>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</si>
  <si>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</si>
  <si>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</si>
  <si>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</si>
  <si>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</si>
  <si>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</si>
  <si>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</si>
  <si>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</si>
  <si>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</si>
  <si>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</si>
  <si>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</si>
  <si>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</si>
  <si>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</si>
  <si>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</si>
  <si>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</si>
  <si>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</si>
  <si>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</si>
  <si>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</si>
  <si>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</si>
  <si>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</si>
  <si>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</si>
  <si>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</si>
  <si>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</si>
  <si>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</si>
  <si>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</si>
  <si>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</si>
  <si>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</si>
  <si>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</si>
  <si>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</si>
  <si>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</si>
  <si>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</si>
  <si>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</si>
  <si>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</si>
  <si>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</si>
  <si>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</si>
  <si>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</si>
  <si>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</si>
  <si>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</si>
  <si>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</si>
  <si>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</si>
  <si>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</si>
  <si>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</si>
  <si>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</si>
  <si>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</si>
  <si>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</si>
  <si>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</si>
  <si>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</si>
  <si>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</si>
  <si>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</si>
  <si>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</si>
  <si>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</si>
  <si>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</si>
  <si>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</si>
  <si>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</si>
  <si>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</si>
  <si>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</si>
  <si>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</si>
  <si>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</si>
  <si>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</si>
  <si>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</si>
  <si>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</si>
  <si>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</si>
  <si>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</si>
  <si>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</si>
  <si>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</si>
  <si>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</si>
  <si>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</si>
  <si>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</si>
  <si>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</si>
  <si>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</si>
  <si>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</si>
  <si>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</si>
  <si>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</si>
  <si>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</si>
  <si>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</si>
  <si>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</si>
  <si>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</si>
  <si>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</si>
  <si>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鳥取県八頭町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</si>
  <si>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</si>
  <si>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</si>
  <si>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</si>
  <si>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</si>
  <si>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</si>
  <si>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</si>
  <si>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</si>
  <si>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</si>
  <si>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</si>
  <si>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</si>
  <si>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</si>
  <si>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</si>
  <si>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</si>
  <si>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</si>
  <si>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</si>
  <si>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</si>
  <si>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</si>
  <si>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</si>
  <si>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</si>
  <si>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</si>
  <si>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</si>
  <si>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</si>
  <si>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</si>
  <si>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</si>
  <si>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</si>
  <si>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</si>
  <si>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</si>
  <si>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</si>
  <si>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</si>
  <si>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</si>
  <si>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</si>
  <si>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</si>
  <si>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</si>
  <si>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</si>
  <si>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</si>
  <si>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</si>
  <si>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</si>
  <si>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</si>
  <si>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</si>
  <si>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</si>
  <si>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</si>
  <si>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</si>
  <si>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</si>
  <si>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</si>
  <si>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</si>
  <si>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</si>
  <si>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</si>
  <si>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</si>
  <si>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</si>
  <si>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</si>
  <si>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</si>
  <si>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</si>
  <si>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</si>
  <si>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</si>
  <si>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</si>
  <si>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</si>
  <si>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</si>
  <si>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</si>
  <si>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</si>
  <si>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</si>
  <si>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</si>
  <si>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</si>
  <si>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</si>
  <si>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</si>
  <si>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</si>
  <si>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</si>
  <si>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</si>
  <si>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</si>
  <si>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</si>
  <si>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</si>
  <si>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</si>
  <si>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</si>
  <si>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</si>
  <si>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</si>
  <si>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</si>
  <si>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</si>
  <si>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</si>
  <si>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</si>
  <si>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</si>
  <si>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</si>
  <si>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</si>
  <si>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</si>
  <si>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</si>
  <si>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</si>
  <si>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</si>
  <si>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</si>
  <si>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</si>
  <si>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</si>
  <si>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</si>
  <si>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</si>
  <si>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</si>
  <si>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</si>
  <si>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</si>
  <si>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</si>
  <si>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</si>
  <si>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</si>
  <si>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</si>
  <si>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</si>
  <si>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</si>
  <si>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</si>
  <si>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</si>
  <si>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</si>
  <si>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</si>
  <si>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</si>
  <si>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</si>
  <si>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</si>
  <si>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</si>
  <si>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</si>
  <si>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</si>
  <si>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</si>
  <si>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</si>
  <si>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</si>
  <si>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</si>
  <si>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</si>
  <si>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</si>
  <si>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</si>
  <si>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</si>
  <si>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</si>
  <si>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</si>
  <si>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</si>
  <si>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</si>
  <si>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</si>
  <si>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</si>
  <si>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</si>
  <si>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</si>
  <si>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</si>
  <si>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</si>
  <si>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</si>
  <si>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</si>
  <si>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</si>
  <si>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</si>
  <si>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</si>
  <si>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</si>
  <si>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</si>
  <si>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</si>
  <si>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</si>
  <si>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</si>
  <si>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</si>
  <si>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</si>
  <si>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</si>
  <si>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</si>
  <si>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</si>
  <si>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</si>
  <si>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</si>
  <si>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</si>
  <si>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</si>
  <si>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</si>
  <si>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</si>
  <si>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</si>
  <si>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</si>
  <si>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</si>
  <si>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</si>
  <si>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</si>
  <si>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鳥取県八頭町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</si>
  <si>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</si>
  <si>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</si>
  <si>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</si>
  <si>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</si>
  <si>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</si>
  <si>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</si>
  <si>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</si>
  <si>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</si>
  <si>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</si>
  <si>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</si>
  <si>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</si>
  <si>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</si>
  <si>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</si>
  <si>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</si>
  <si>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</si>
  <si>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</si>
  <si>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</si>
  <si>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</si>
  <si>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</si>
  <si>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</si>
  <si>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</si>
  <si>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</si>
  <si>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</si>
  <si>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</si>
  <si>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</si>
  <si>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</si>
  <si>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</si>
  <si>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</si>
  <si>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</si>
  <si>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</si>
  <si>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</si>
  <si>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</si>
  <si>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</si>
  <si>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</si>
  <si>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</si>
  <si>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</si>
  <si>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</si>
  <si>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</si>
  <si>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</si>
  <si>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</si>
  <si>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</si>
  <si>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</si>
  <si>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農業集落排水特別会計</t>
    <phoneticPr fontId="5"/>
  </si>
  <si>
    <t>宅地造成特別会計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</si>
  <si>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</si>
  <si>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</si>
  <si>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</si>
  <si>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</si>
  <si>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</si>
  <si>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</si>
  <si>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</si>
  <si>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</si>
  <si>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</si>
  <si>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</si>
  <si>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</si>
  <si>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</si>
  <si>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</si>
  <si>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</si>
  <si>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</si>
  <si>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</si>
  <si>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</si>
  <si>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</si>
  <si>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</si>
  <si>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</si>
  <si>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</si>
  <si>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</si>
  <si>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</si>
  <si>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</si>
  <si>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</si>
  <si>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</si>
  <si>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</si>
  <si>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</si>
  <si>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</si>
  <si>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</si>
  <si>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</si>
  <si>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</si>
  <si>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</si>
  <si>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</si>
  <si>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</si>
  <si>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</si>
  <si>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</si>
  <si>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</si>
  <si>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</si>
  <si>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</si>
  <si>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</si>
  <si>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</si>
  <si>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</si>
  <si>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</si>
  <si>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</si>
  <si>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</si>
  <si>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</si>
  <si>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</si>
  <si>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</si>
  <si>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</si>
  <si>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</si>
  <si>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</si>
  <si>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</si>
  <si>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</si>
  <si>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</si>
  <si>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</si>
  <si>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</si>
  <si>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</si>
  <si>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</si>
  <si>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</si>
  <si>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</si>
  <si>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</si>
  <si>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</si>
  <si>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</si>
  <si>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</si>
  <si>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</si>
  <si>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</si>
  <si>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</si>
  <si>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</si>
  <si>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</si>
  <si>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</si>
  <si>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</si>
  <si>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</si>
  <si>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</si>
  <si>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</si>
  <si>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</si>
  <si>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</si>
  <si>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</si>
  <si>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</si>
  <si>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</si>
  <si>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</si>
  <si>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</si>
  <si>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</si>
  <si>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</si>
  <si>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</si>
  <si>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</si>
  <si>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</si>
  <si>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</si>
  <si>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</si>
  <si>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</si>
  <si>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</si>
  <si>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</si>
  <si>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</si>
  <si>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</si>
  <si>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</si>
  <si>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</si>
  <si>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</si>
  <si>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</si>
  <si>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</si>
  <si>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</si>
  <si>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</si>
  <si>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</si>
  <si>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</si>
  <si>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</si>
  <si>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</si>
  <si>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</si>
  <si>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</si>
  <si>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</si>
  <si>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</si>
  <si>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</si>
  <si>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</si>
  <si>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</si>
  <si>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</si>
  <si>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</si>
  <si>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</si>
  <si>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</si>
  <si>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</si>
  <si>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</si>
  <si>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</si>
  <si>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</si>
  <si>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</si>
  <si>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</si>
  <si>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</si>
  <si>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</si>
  <si>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</si>
  <si>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</si>
  <si>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</si>
  <si>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</si>
  <si>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</si>
  <si>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</si>
  <si>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</si>
  <si>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</si>
  <si>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</si>
  <si>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</si>
  <si>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</si>
  <si>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</si>
  <si>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</si>
  <si>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</si>
  <si>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</si>
  <si>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</si>
  <si>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</si>
  <si>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</si>
  <si>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</si>
  <si>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</si>
  <si>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</si>
  <si>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</si>
  <si>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</si>
  <si>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5.59</t>
  </si>
  <si>
    <t>▲ 0.88</t>
  </si>
  <si>
    <t>一般会計</t>
  </si>
  <si>
    <t>介護保険特別会計</t>
  </si>
  <si>
    <t>国民健康保険特別会計</t>
  </si>
  <si>
    <t>公共下水道特別会計</t>
  </si>
  <si>
    <t>簡易水道特別会計</t>
  </si>
  <si>
    <t>農業集落排水特別会計</t>
  </si>
  <si>
    <t>住宅資金特別会計</t>
  </si>
  <si>
    <t>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</si>
  <si>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</si>
  <si>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</si>
  <si>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</si>
  <si>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</si>
  <si>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</si>
  <si>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</si>
  <si>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</si>
  <si>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</si>
  <si>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</si>
  <si>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鳥取県東部広域行政管理組合（一般会計）</t>
    <rPh sb="0" eb="3">
      <t>トットリケン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</si>
  <si>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4" eb="16">
      <t>イナバ</t>
    </rPh>
    <rPh sb="20" eb="22">
      <t>シンコウ</t>
    </rPh>
    <rPh sb="22" eb="24">
      <t>ジギョウ</t>
    </rPh>
    <rPh sb="24" eb="25">
      <t>ヒ</t>
    </rPh>
    <rPh sb="25" eb="27">
      <t>トクベツ</t>
    </rPh>
    <rPh sb="27" eb="29">
      <t>カイケイ</t>
    </rPh>
    <phoneticPr fontId="2"/>
  </si>
  <si>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</si>
  <si>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</si>
  <si>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鳥取県町村総合事務組合</t>
    <rPh sb="0" eb="3">
      <t>トットリケン</t>
    </rPh>
    <rPh sb="3" eb="5">
      <t>チョウソン</t>
    </rPh>
    <rPh sb="5" eb="7">
      <t>ソウゴウ</t>
    </rPh>
    <rPh sb="7" eb="9">
      <t>ジム</t>
    </rPh>
    <rPh sb="9" eb="11">
      <t>クミアイ</t>
    </rPh>
    <phoneticPr fontId="2"/>
  </si>
  <si>
    <t>(一財)八頭町農業公社</t>
    <rPh sb="1" eb="2">
      <t>イチ</t>
    </rPh>
    <rPh sb="2" eb="3">
      <t>ザイ</t>
    </rPh>
    <rPh sb="4" eb="7">
      <t>ヤズチョウ</t>
    </rPh>
    <rPh sb="7" eb="9">
      <t>ノウギョウ</t>
    </rPh>
    <rPh sb="9" eb="11">
      <t>コウシャ</t>
    </rPh>
    <phoneticPr fontId="2"/>
  </si>
  <si>
    <t>八東地域振興(株)</t>
    <rPh sb="0" eb="2">
      <t>ハットウ</t>
    </rPh>
    <rPh sb="2" eb="4">
      <t>チイキ</t>
    </rPh>
    <rPh sb="4" eb="6">
      <t>シンコウ</t>
    </rPh>
    <phoneticPr fontId="2"/>
  </si>
  <si>
    <t>八頭町土地開発公社</t>
    <rPh sb="0" eb="3">
      <t>ヤズチョウ</t>
    </rPh>
    <rPh sb="3" eb="5">
      <t>トチ</t>
    </rPh>
    <rPh sb="5" eb="7">
      <t>カイハツ</t>
    </rPh>
    <rPh sb="7" eb="9">
      <t>コウシャ</t>
    </rPh>
    <phoneticPr fontId="2"/>
  </si>
  <si>
    <t>若桜鉄道(株)</t>
    <rPh sb="0" eb="2">
      <t>ワカサ</t>
    </rPh>
    <rPh sb="2" eb="4">
      <t>テツドウ</t>
    </rPh>
    <phoneticPr fontId="2"/>
  </si>
  <si>
    <t>　まちづくり基金</t>
    <rPh sb="6" eb="8">
      <t>キキン</t>
    </rPh>
    <phoneticPr fontId="11"/>
  </si>
  <si>
    <t>　学校教育施設整備基金</t>
    <rPh sb="1" eb="3">
      <t>ガッコウ</t>
    </rPh>
    <rPh sb="3" eb="5">
      <t>キョウイク</t>
    </rPh>
    <rPh sb="5" eb="7">
      <t>シセツ</t>
    </rPh>
    <rPh sb="7" eb="9">
      <t>セイビ</t>
    </rPh>
    <rPh sb="9" eb="11">
      <t>キキン</t>
    </rPh>
    <phoneticPr fontId="11"/>
  </si>
  <si>
    <t>　過疎地域活性化基金</t>
    <rPh sb="1" eb="3">
      <t>カソ</t>
    </rPh>
    <rPh sb="3" eb="5">
      <t>チイキ</t>
    </rPh>
    <rPh sb="5" eb="8">
      <t>カッセイカ</t>
    </rPh>
    <rPh sb="8" eb="10">
      <t>キキン</t>
    </rPh>
    <phoneticPr fontId="11"/>
  </si>
  <si>
    <t>　ふるさと活性化基金</t>
    <rPh sb="5" eb="7">
      <t>カッセイ</t>
    </rPh>
    <rPh sb="7" eb="8">
      <t>カ</t>
    </rPh>
    <rPh sb="8" eb="10">
      <t>キキン</t>
    </rPh>
    <phoneticPr fontId="11"/>
  </si>
  <si>
    <t>　住宅資金健全化基金</t>
    <rPh sb="1" eb="3">
      <t>ジュウタク</t>
    </rPh>
    <rPh sb="3" eb="5">
      <t>シキン</t>
    </rPh>
    <rPh sb="5" eb="8">
      <t>ケンゼンカ</t>
    </rPh>
    <rPh sb="8" eb="10">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</si>
</sst>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115123</c:v>
                </c:pt>
                <c:pt idx="2">
                  <c:v>98899</c:v>
                </c:pt>
                <c:pt idx="3">
                  <c:v>96462</c:v>
                </c:pt>
                <c:pt idx="4">
                  <c:v>83103</c:v>
                </c:pt>
              </c:numCache>
            </c:numRef>
          </c:val>
          <c:smooth val="0"/>
          <c:extLst>
            <c:ext xmlns:c16="http://schemas.microsoft.com/office/drawing/2014/chart" uri="{C3380CC4-5D6E-409C-BE32-E72D297353CC}">
              <c16:uniqueId val="{00000000-1758-4AE9-BAFD-9F117B496B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53700</c:v>
                </c:pt>
                <c:pt idx="1">
                  <c:v>101523</c:v>
                </c:pt>
                <c:pt idx="2">
                  <c:v>58493</c:v>
                </c:pt>
                <c:pt idx="3">
                  <c:v>92864</c:v>
                </c:pt>
                <c:pt idx="4">
                  <c:v>93260</c:v>
                </c:pt>
              </c:numCache>
            </c:numRef>
          </c:val>
          <c:smooth val="0"/>
          <c:extLst>
            <c:ext xmlns:c16="http://schemas.microsoft.com/office/drawing/2014/chart" uri="{C3380CC4-5D6E-409C-BE32-E72D297353CC}">
              <c16:uniqueId val="{00000001-1758-4AE9-BAFD-9F117B496B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7.57</c:v>
                </c:pt>
                <c:pt idx="1">
                  <c:v>8.84</c:v>
                </c:pt>
                <c:pt idx="2">
                  <c:v>8.49</c:v>
                </c:pt>
                <c:pt idx="3">
                  <c:v>8.0299999999999994</c:v>
                </c:pt>
                <c:pt idx="4">
                  <c:v>9</c:v>
                </c:pt>
              </c:numCache>
            </c:numRef>
          </c:val>
          <c:extLst>
            <c:ext xmlns:c16="http://schemas.microsoft.com/office/drawing/2014/chart" uri="{C3380CC4-5D6E-409C-BE32-E72D297353CC}">
              <c16:uniqueId val="{00000000-4BDB-42BB-966C-6045BFAFE5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46.53</c:v>
                </c:pt>
                <c:pt idx="1">
                  <c:v>51.72</c:v>
                </c:pt>
                <c:pt idx="2">
                  <c:v>54.02</c:v>
                </c:pt>
                <c:pt idx="3">
                  <c:v>49.4</c:v>
                </c:pt>
                <c:pt idx="4">
                  <c:v>50.06</c:v>
                </c:pt>
              </c:numCache>
            </c:numRef>
          </c:val>
          <c:extLst>
            <c:ext xmlns:c16="http://schemas.microsoft.com/office/drawing/2014/chart" uri="{C3380CC4-5D6E-409C-BE32-E72D297353CC}">
              <c16:uniqueId val="{00000001-4BDB-42BB-966C-6045BFAFE5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6.99</c:v>
                </c:pt>
                <c:pt idx="1">
                  <c:v>5.41</c:v>
                </c:pt>
                <c:pt idx="2">
                  <c:v>1.46</c:v>
                </c:pt>
                <c:pt idx="3">
                  <c:v>-5.59</c:v>
                </c:pt>
                <c:pt idx="4">
                  <c:v>-0.88</c:v>
                </c:pt>
              </c:numCache>
            </c:numRef>
          </c:val>
          <c:smooth val="0"/>
          <c:extLst>
            <c:ext xmlns:c16="http://schemas.microsoft.com/office/drawing/2014/chart" uri="{C3380CC4-5D6E-409C-BE32-E72D297353CC}">
              <c16:uniqueId val="{00000002-4BDB-42BB-966C-6045BFAFE5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7728-454D-9283-E6CC2B6016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28-454D-9283-E6CC2B6016E6}"/>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7728-454D-9283-E6CC2B6016E6}"/>
            </c:ext>
          </c:extLst>
        </c:ser>
        <c:ser>
          <c:idx val="3"/>
          <c:order val="3"/>
          <c:tx>
            <c:strRef>
              <c:f>データシート!$A$30</c:f>
              <c:strCache>
                <c:ptCount val="1"/>
                <c:pt idx="0">
                  <c:v>住宅資金特別会計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0.01</c:v>
                </c:pt>
                <c:pt idx="8">
                  <c:v>#N/A</c:v>
                </c:pt>
                <c:pt idx="9">
                  <c:v>0.03</c:v>
                </c:pt>
              </c:numCache>
            </c:numRef>
          </c:val>
          <c:extLst>
            <c:ext xmlns:c16="http://schemas.microsoft.com/office/drawing/2014/chart" uri="{C3380CC4-5D6E-409C-BE32-E72D297353CC}">
              <c16:uniqueId val="{00000003-7728-454D-9283-E6CC2B6016E6}"/>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0.39</c:v>
                </c:pt>
                <c:pt idx="2">
                  <c:v>#N/A</c:v>
                </c:pt>
                <c:pt idx="3">
                  <c:v>0.28999999999999998</c:v>
                </c:pt>
                <c:pt idx="4">
                  <c:v>#N/A</c:v>
                </c:pt>
                <c:pt idx="5">
                  <c:v>0.31</c:v>
                </c:pt>
                <c:pt idx="6">
                  <c:v>#N/A</c:v>
                </c:pt>
                <c:pt idx="7">
                  <c:v>0.49</c:v>
                </c:pt>
                <c:pt idx="8">
                  <c:v>#N/A</c:v>
                </c:pt>
                <c:pt idx="9">
                  <c:v>0.39</c:v>
                </c:pt>
              </c:numCache>
            </c:numRef>
          </c:val>
          <c:extLst>
            <c:ext xmlns:c16="http://schemas.microsoft.com/office/drawing/2014/chart" uri="{C3380CC4-5D6E-409C-BE32-E72D297353CC}">
              <c16:uniqueId val="{00000004-7728-454D-9283-E6CC2B6016E6}"/>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0.5</c:v>
                </c:pt>
                <c:pt idx="4">
                  <c:v>#N/A</c:v>
                </c:pt>
                <c:pt idx="5">
                  <c:v>0.67</c:v>
                </c:pt>
                <c:pt idx="6">
                  <c:v>#N/A</c:v>
                </c:pt>
                <c:pt idx="7">
                  <c:v>0.45</c:v>
                </c:pt>
                <c:pt idx="8">
                  <c:v>#N/A</c:v>
                </c:pt>
                <c:pt idx="9">
                  <c:v>0.44</c:v>
                </c:pt>
              </c:numCache>
            </c:numRef>
          </c:val>
          <c:extLst>
            <c:ext xmlns:c16="http://schemas.microsoft.com/office/drawing/2014/chart" uri="{C3380CC4-5D6E-409C-BE32-E72D297353CC}">
              <c16:uniqueId val="{00000005-7728-454D-9283-E6CC2B6016E6}"/>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c:v>
                </c:pt>
                <c:pt idx="2">
                  <c:v>#N/A</c:v>
                </c:pt>
                <c:pt idx="3">
                  <c:v>0.37</c:v>
                </c:pt>
                <c:pt idx="4">
                  <c:v>#N/A</c:v>
                </c:pt>
                <c:pt idx="5">
                  <c:v>0.53</c:v>
                </c:pt>
                <c:pt idx="6">
                  <c:v>#N/A</c:v>
                </c:pt>
                <c:pt idx="7">
                  <c:v>0.46</c:v>
                </c:pt>
                <c:pt idx="8">
                  <c:v>#N/A</c:v>
                </c:pt>
                <c:pt idx="9">
                  <c:v>0.53</c:v>
                </c:pt>
              </c:numCache>
            </c:numRef>
          </c:val>
          <c:extLst>
            <c:ext xmlns:c16="http://schemas.microsoft.com/office/drawing/2014/chart" uri="{C3380CC4-5D6E-409C-BE32-E72D297353CC}">
              <c16:uniqueId val="{00000006-7728-454D-9283-E6CC2B6016E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1.48</c:v>
                </c:pt>
                <c:pt idx="2">
                  <c:v>#N/A</c:v>
                </c:pt>
                <c:pt idx="3">
                  <c:v>2.14</c:v>
                </c:pt>
                <c:pt idx="4">
                  <c:v>#N/A</c:v>
                </c:pt>
                <c:pt idx="5">
                  <c:v>2.37</c:v>
                </c:pt>
                <c:pt idx="6">
                  <c:v>#N/A</c:v>
                </c:pt>
                <c:pt idx="7">
                  <c:v>0.86</c:v>
                </c:pt>
                <c:pt idx="8">
                  <c:v>#N/A</c:v>
                </c:pt>
                <c:pt idx="9">
                  <c:v>0.67</c:v>
                </c:pt>
              </c:numCache>
            </c:numRef>
          </c:val>
          <c:extLst>
            <c:ext xmlns:c16="http://schemas.microsoft.com/office/drawing/2014/chart" uri="{C3380CC4-5D6E-409C-BE32-E72D297353CC}">
              <c16:uniqueId val="{00000007-7728-454D-9283-E6CC2B6016E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1.86</c:v>
                </c:pt>
                <c:pt idx="2">
                  <c:v>#N/A</c:v>
                </c:pt>
                <c:pt idx="3">
                  <c:v>3.08</c:v>
                </c:pt>
                <c:pt idx="4">
                  <c:v>#N/A</c:v>
                </c:pt>
                <c:pt idx="5">
                  <c:v>2.04</c:v>
                </c:pt>
                <c:pt idx="6">
                  <c:v>#N/A</c:v>
                </c:pt>
                <c:pt idx="7">
                  <c:v>2.19</c:v>
                </c:pt>
                <c:pt idx="8">
                  <c:v>#N/A</c:v>
                </c:pt>
                <c:pt idx="9">
                  <c:v>2.75</c:v>
                </c:pt>
              </c:numCache>
            </c:numRef>
          </c:val>
          <c:extLst>
            <c:ext xmlns:c16="http://schemas.microsoft.com/office/drawing/2014/chart" uri="{C3380CC4-5D6E-409C-BE32-E72D297353CC}">
              <c16:uniqueId val="{00000008-7728-454D-9283-E6CC2B6016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7.53</c:v>
                </c:pt>
                <c:pt idx="2">
                  <c:v>#N/A</c:v>
                </c:pt>
                <c:pt idx="3">
                  <c:v>8.8000000000000007</c:v>
                </c:pt>
                <c:pt idx="4">
                  <c:v>#N/A</c:v>
                </c:pt>
                <c:pt idx="5">
                  <c:v>8.44</c:v>
                </c:pt>
                <c:pt idx="6">
                  <c:v>#N/A</c:v>
                </c:pt>
                <c:pt idx="7">
                  <c:v>8</c:v>
                </c:pt>
                <c:pt idx="8">
                  <c:v>#N/A</c:v>
                </c:pt>
                <c:pt idx="9">
                  <c:v>8.94</c:v>
                </c:pt>
              </c:numCache>
            </c:numRef>
          </c:val>
          <c:extLst>
            <c:ext xmlns:c16="http://schemas.microsoft.com/office/drawing/2014/chart" uri="{C3380CC4-5D6E-409C-BE32-E72D297353CC}">
              <c16:uniqueId val="{00000009-7728-454D-9283-E6CC2B6016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1492</c:v>
                </c:pt>
                <c:pt idx="5">
                  <c:v>1481</c:v>
                </c:pt>
                <c:pt idx="8">
                  <c:v>1470</c:v>
                </c:pt>
                <c:pt idx="11">
                  <c:v>1446</c:v>
                </c:pt>
                <c:pt idx="14">
                  <c:v>1358</c:v>
                </c:pt>
              </c:numCache>
            </c:numRef>
          </c:val>
          <c:extLst>
            <c:ext xmlns:c16="http://schemas.microsoft.com/office/drawing/2014/chart" uri="{C3380CC4-5D6E-409C-BE32-E72D297353CC}">
              <c16:uniqueId val="{00000000-6EB4-4945-97D2-8573F19E7E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EB4-4945-97D2-8573F19E7E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EB4-4945-97D2-8573F19E7E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16</c:v>
                </c:pt>
                <c:pt idx="6">
                  <c:v>17</c:v>
                </c:pt>
                <c:pt idx="9">
                  <c:v>19</c:v>
                </c:pt>
                <c:pt idx="12">
                  <c:v>16</c:v>
                </c:pt>
              </c:numCache>
            </c:numRef>
          </c:val>
          <c:extLst>
            <c:ext xmlns:c16="http://schemas.microsoft.com/office/drawing/2014/chart" uri="{C3380CC4-5D6E-409C-BE32-E72D297353CC}">
              <c16:uniqueId val="{00000003-6EB4-4945-97D2-8573F19E7E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651</c:v>
                </c:pt>
                <c:pt idx="3">
                  <c:v>685</c:v>
                </c:pt>
                <c:pt idx="6">
                  <c:v>683</c:v>
                </c:pt>
                <c:pt idx="9">
                  <c:v>694</c:v>
                </c:pt>
                <c:pt idx="12">
                  <c:v>638</c:v>
                </c:pt>
              </c:numCache>
            </c:numRef>
          </c:val>
          <c:extLst>
            <c:ext xmlns:c16="http://schemas.microsoft.com/office/drawing/2014/chart" uri="{C3380CC4-5D6E-409C-BE32-E72D297353CC}">
              <c16:uniqueId val="{00000004-6EB4-4945-97D2-8573F19E7E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B4-4945-97D2-8573F19E7E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B4-4945-97D2-8573F19E7E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1250</c:v>
                </c:pt>
                <c:pt idx="3">
                  <c:v>1258</c:v>
                </c:pt>
                <c:pt idx="6">
                  <c:v>1245</c:v>
                </c:pt>
                <c:pt idx="9">
                  <c:v>1265</c:v>
                </c:pt>
                <c:pt idx="12">
                  <c:v>1217</c:v>
                </c:pt>
              </c:numCache>
            </c:numRef>
          </c:val>
          <c:extLst>
            <c:ext xmlns:c16="http://schemas.microsoft.com/office/drawing/2014/chart" uri="{C3380CC4-5D6E-409C-BE32-E72D297353CC}">
              <c16:uniqueId val="{00000007-6EB4-4945-97D2-8573F19E7E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425</c:v>
                </c:pt>
                <c:pt idx="2">
                  <c:v>#N/A</c:v>
                </c:pt>
                <c:pt idx="3">
                  <c:v>#N/A</c:v>
                </c:pt>
                <c:pt idx="4">
                  <c:v>478</c:v>
                </c:pt>
                <c:pt idx="5">
                  <c:v>#N/A</c:v>
                </c:pt>
                <c:pt idx="6">
                  <c:v>#N/A</c:v>
                </c:pt>
                <c:pt idx="7">
                  <c:v>475</c:v>
                </c:pt>
                <c:pt idx="8">
                  <c:v>#N/A</c:v>
                </c:pt>
                <c:pt idx="9">
                  <c:v>#N/A</c:v>
                </c:pt>
                <c:pt idx="10">
                  <c:v>532</c:v>
                </c:pt>
                <c:pt idx="11">
                  <c:v>#N/A</c:v>
                </c:pt>
                <c:pt idx="12">
                  <c:v>#N/A</c:v>
                </c:pt>
                <c:pt idx="13">
                  <c:v>513</c:v>
                </c:pt>
                <c:pt idx="14">
                  <c:v>#N/A</c:v>
                </c:pt>
              </c:numCache>
            </c:numRef>
          </c:val>
          <c:smooth val="0"/>
          <c:extLst>
            <c:ext xmlns:c16="http://schemas.microsoft.com/office/drawing/2014/chart" uri="{C3380CC4-5D6E-409C-BE32-E72D297353CC}">
              <c16:uniqueId val="{00000008-6EB4-4945-97D2-8573F19E7E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14185</c:v>
                </c:pt>
                <c:pt idx="5">
                  <c:v>13985</c:v>
                </c:pt>
                <c:pt idx="8">
                  <c:v>13347</c:v>
                </c:pt>
                <c:pt idx="11">
                  <c:v>13216</c:v>
                </c:pt>
                <c:pt idx="14">
                  <c:v>12856</c:v>
                </c:pt>
              </c:numCache>
            </c:numRef>
          </c:val>
          <c:extLst>
            <c:ext xmlns:c16="http://schemas.microsoft.com/office/drawing/2014/chart" uri="{C3380CC4-5D6E-409C-BE32-E72D297353CC}">
              <c16:uniqueId val="{00000000-352E-4B32-8ECB-F809B01DCF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188</c:v>
                </c:pt>
                <c:pt idx="5">
                  <c:v>192</c:v>
                </c:pt>
                <c:pt idx="8">
                  <c:v>177</c:v>
                </c:pt>
                <c:pt idx="11">
                  <c:v>149</c:v>
                </c:pt>
                <c:pt idx="14">
                  <c:v>123</c:v>
                </c:pt>
              </c:numCache>
            </c:numRef>
          </c:val>
          <c:extLst>
            <c:ext xmlns:c16="http://schemas.microsoft.com/office/drawing/2014/chart" uri="{C3380CC4-5D6E-409C-BE32-E72D297353CC}">
              <c16:uniqueId val="{00000001-352E-4B32-8ECB-F809B01DCF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3853</c:v>
                </c:pt>
                <c:pt idx="5">
                  <c:v>4308</c:v>
                </c:pt>
                <c:pt idx="8">
                  <c:v>4645</c:v>
                </c:pt>
                <c:pt idx="11">
                  <c:v>4305</c:v>
                </c:pt>
                <c:pt idx="14">
                  <c:v>4209</c:v>
                </c:pt>
              </c:numCache>
            </c:numRef>
          </c:val>
          <c:extLst>
            <c:ext xmlns:c16="http://schemas.microsoft.com/office/drawing/2014/chart" uri="{C3380CC4-5D6E-409C-BE32-E72D297353CC}">
              <c16:uniqueId val="{00000002-352E-4B32-8ECB-F809B01DCF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2E-4B32-8ECB-F809B01DCF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2E-4B32-8ECB-F809B01DCF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2E-4B32-8ECB-F809B01DCF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981</c:v>
                </c:pt>
                <c:pt idx="3">
                  <c:v>747</c:v>
                </c:pt>
                <c:pt idx="6">
                  <c:v>918</c:v>
                </c:pt>
                <c:pt idx="9">
                  <c:v>814</c:v>
                </c:pt>
                <c:pt idx="12">
                  <c:v>756</c:v>
                </c:pt>
              </c:numCache>
            </c:numRef>
          </c:val>
          <c:extLst>
            <c:ext xmlns:c16="http://schemas.microsoft.com/office/drawing/2014/chart" uri="{C3380CC4-5D6E-409C-BE32-E72D297353CC}">
              <c16:uniqueId val="{00000006-352E-4B32-8ECB-F809B01DCF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199</c:v>
                </c:pt>
                <c:pt idx="3">
                  <c:v>181</c:v>
                </c:pt>
                <c:pt idx="6">
                  <c:v>174</c:v>
                </c:pt>
                <c:pt idx="9">
                  <c:v>167</c:v>
                </c:pt>
                <c:pt idx="12">
                  <c:v>188</c:v>
                </c:pt>
              </c:numCache>
            </c:numRef>
          </c:val>
          <c:extLst>
            <c:ext xmlns:c16="http://schemas.microsoft.com/office/drawing/2014/chart" uri="{C3380CC4-5D6E-409C-BE32-E72D297353CC}">
              <c16:uniqueId val="{00000007-352E-4B32-8ECB-F809B01DCF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6401</c:v>
                </c:pt>
                <c:pt idx="3">
                  <c:v>5930</c:v>
                </c:pt>
                <c:pt idx="6">
                  <c:v>5618</c:v>
                </c:pt>
                <c:pt idx="9">
                  <c:v>5420</c:v>
                </c:pt>
                <c:pt idx="12">
                  <c:v>4934</c:v>
                </c:pt>
              </c:numCache>
            </c:numRef>
          </c:val>
          <c:extLst>
            <c:ext xmlns:c16="http://schemas.microsoft.com/office/drawing/2014/chart" uri="{C3380CC4-5D6E-409C-BE32-E72D297353CC}">
              <c16:uniqueId val="{00000008-352E-4B32-8ECB-F809B01DCF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2E-4B32-8ECB-F809B01DCF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12057</c:v>
                </c:pt>
                <c:pt idx="3">
                  <c:v>12301</c:v>
                </c:pt>
                <c:pt idx="6">
                  <c:v>11951</c:v>
                </c:pt>
                <c:pt idx="9">
                  <c:v>12205</c:v>
                </c:pt>
                <c:pt idx="12">
                  <c:v>12008</c:v>
                </c:pt>
              </c:numCache>
            </c:numRef>
          </c:val>
          <c:extLst>
            <c:ext xmlns:c16="http://schemas.microsoft.com/office/drawing/2014/chart" uri="{C3380CC4-5D6E-409C-BE32-E72D297353CC}">
              <c16:uniqueId val="{0000000A-352E-4B32-8ECB-F809B01DCF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1412</c:v>
                </c:pt>
                <c:pt idx="2">
                  <c:v>#N/A</c:v>
                </c:pt>
                <c:pt idx="3">
                  <c:v>#N/A</c:v>
                </c:pt>
                <c:pt idx="4">
                  <c:v>675</c:v>
                </c:pt>
                <c:pt idx="5">
                  <c:v>#N/A</c:v>
                </c:pt>
                <c:pt idx="6">
                  <c:v>#N/A</c:v>
                </c:pt>
                <c:pt idx="7">
                  <c:v>492</c:v>
                </c:pt>
                <c:pt idx="8">
                  <c:v>#N/A</c:v>
                </c:pt>
                <c:pt idx="9">
                  <c:v>#N/A</c:v>
                </c:pt>
                <c:pt idx="10">
                  <c:v>936</c:v>
                </c:pt>
                <c:pt idx="11">
                  <c:v>#N/A</c:v>
                </c:pt>
                <c:pt idx="12">
                  <c:v>#N/A</c:v>
                </c:pt>
                <c:pt idx="13">
                  <c:v>697</c:v>
                </c:pt>
                <c:pt idx="14">
                  <c:v>#N/A</c:v>
                </c:pt>
              </c:numCache>
            </c:numRef>
          </c:val>
          <c:smooth val="0"/>
          <c:extLst>
            <c:ext xmlns:c16="http://schemas.microsoft.com/office/drawing/2014/chart" uri="{C3380CC4-5D6E-409C-BE32-E72D297353CC}">
              <c16:uniqueId val="{0000000B-352E-4B32-8ECB-F809B01DCF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3739</c:v>
                </c:pt>
                <c:pt idx="1">
                  <c:v>3391</c:v>
                </c:pt>
                <c:pt idx="2">
                  <c:v>3293</c:v>
                </c:pt>
              </c:numCache>
            </c:numRef>
          </c:val>
          <c:extLst>
            <c:ext xmlns:c16="http://schemas.microsoft.com/office/drawing/2014/chart" uri="{C3380CC4-5D6E-409C-BE32-E72D297353CC}">
              <c16:uniqueId val="{00000000-50AC-4806-A884-AD745B496B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851</c:v>
                </c:pt>
                <c:pt idx="1">
                  <c:v>852</c:v>
                </c:pt>
                <c:pt idx="2">
                  <c:v>852</c:v>
                </c:pt>
              </c:numCache>
            </c:numRef>
          </c:val>
          <c:extLst>
            <c:ext xmlns:c16="http://schemas.microsoft.com/office/drawing/2014/chart" uri="{C3380CC4-5D6E-409C-BE32-E72D297353CC}">
              <c16:uniqueId val="{00000001-50AC-4806-A884-AD745B496B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1988</c:v>
                </c:pt>
                <c:pt idx="1">
                  <c:v>2265</c:v>
                </c:pt>
                <c:pt idx="2">
                  <c:v>2303</c:v>
                </c:pt>
              </c:numCache>
            </c:numRef>
          </c:val>
          <c:extLst>
            <c:ext xmlns:c16="http://schemas.microsoft.com/office/drawing/2014/chart" uri="{C3380CC4-5D6E-409C-BE32-E72D297353CC}">
              <c16:uniqueId val="{00000002-50AC-4806-A884-AD745B496B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はこれまでに実施した大型建設事業に係る地方債償還の本格化の影響も少なく、元利償還金が減少したほか、公営企業会計の公債費の減少等に伴って公営企業債元利償還金に対する繰出額も減少した。算入公債費等は、後年度の基準財政需要額に</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算入される臨時財政対策債の地方債償還全体に占めるウエイトが高いこと等が影響して高水準を維持しているものの、地方債元利償還金の減少に比例して前年度比では減少した。今後は、近年実施した大型建設事業に係る地方債償還の本格化等の影響で元利償還金が増加すると見込まれるため、引き続き適正かつ計画的な施設整備事業の実施を行い、実質公債比率の抑制に努めるとともに、公共施設の適量化に伴う更新経費の抑制を図り、公債費の圧縮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退職者数と新規採用数の調整等による在職職員数の抑制や職員の若年化によって、退職手当負担見込額が減少したほか、公営企業会計地方債残高の減少により公営企業債等繰入見込額も減少した。また、令和元年度は大型建設事業が少なく、地方債元金償還額が地方債発行額を大きく上回り、一般会計等に係る地方債残高が減少して、将来負担額全体が大きく減少した。一方で、普通交付税の減少等による一般財源不足に対応するため財政調整基金で</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円の取崩しを行ったほか、地方債残高の減少に比例して基準財政需要額算入見込額も大幅に減少したため、充当可能財源等も減少し、将来負担比率は若干の減少にとどまる結果となった。今後も職員数の適正化を行うほか、建設事業においては適正かつ計画的な実施と地方財源措置の高い地方債の活用を行い、実質的な将来負担額の抑制に努めるとともに、公共施設の適量化に伴う更新経費の抑制により、地方債残高の圧縮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鳥取県八頭町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（増減理由）これまでは、人件費の抑制や経費節減等により生まれた決算剰余金等を活用し、財政調整基金や減債基金への着実な積立てを行うことができていたものの、平成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年度は、学校の空調設備整備事業や災害復旧事業などの実施に伴う一般財源の不足に対応するため財政調整基金で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千万円の取崩しを行ったほか、減債基金については基金利子を活用した積立てを行うにとどまった。また、令和元年度は普通交付税の減少等が影響して財政調整基金で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ため、財政調整基金・減債基金ともに基金利子を活用した積立てを行うにとどまった。その他特定目的基金においては、各基金において基金利子分を中心とした積立てを行ったほか、今後実施する学校施設の建設事業の財源に充てるために設置している学校教育施設整備基金においては、旧学校施設の転用（利活用）による補助金財産等の処分に伴って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万円の積立てを行った。基金全体としては、令和元年度は約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（今後の方針）今後は、合併算定替特例措置の終了（令和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年度）に伴う普通交付税の減少や公共施設の老朽化対策に係る経費の増大等による財源不足が予想されるため、中長期的には財政調整基金や減債基金が減少し、基金全体の残高も減少していく見込みである。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合併後の新しいまちづくりの振興と均衡ある地域の発展を図るための施策の推進。</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学校教育施設整備基金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学校教育施設の整備に必要な財源に充当。（平成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年度設置）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過疎地域における住民の日常的な移動のための交通手段の確保、集落の維持及び活性化その他住民が将来にわたり安全に安心して暮らすことができる地域社会を実現するための施策の推進。</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寄附者の社会的投資を具体化するための住民との協働のまちづくり（①生活安全、②健康・福祉、③コミュニティ、④環境保全、⑤農林水産業、⑥商工業、⑦教育・文化、⑧若桜鉄道運行、⑨その他必要と認める特定の事業）の推進。</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これまで合併特例事業債を活用した積立てを行ってきたが、基金積立額の上限である標準基金規模の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割増までの積立てが完了しているため、近年は基金利子を活用した積立てのみを行っている。また、事業実施における基金活用も行っていないため、基金残高に大きな増減はない。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学校教育施設整備基金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年度は、旧学校施設の転用（利活用）による補助金等の財産処分に伴い、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万円の積立てを行った。また、令和元年度も旧学校施設の転用による補助金等財産処分に伴って約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万円の積立てを行った。</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近年は基金を活用した積立てのみを行っており、事業実施における基金活用も行っていないため、基金残高に大きな増減はない。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各年度において各分野の事業への基金活用を行っているものの、ふるさと納税額の増加に伴って、近年は基金残高も増加している。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合併特例事業債の発行可能年限が令和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年度に延長されたこともあって、今後数年間は本基金を活用する予定はない。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学校教育施設整備基金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今後、小学校の大規模改修事業の実施を予定していることから、本事業に活用する予定である。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過疎地域の活性化のための施策の実施においては、過疎対策事業債（ソフト分）を財源として行っていく予定ではあるが、今後、各年度に実施する事業費が増大する場合には、本基金を活用する予定である。</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ふるさと活性化基金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ふるさと納税額の増減に応じて、各分野の事業への活用を行っていく予定である。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普通交付税における合併算定替特例措置の終了や今後の公共施設等の老朽化対策に係る経費の増大等による財源不足に備えることを目的として、これまで人件費の抑制や経費節減等により生まれた決算剰余金等を活用した積立てを着実に行ってきたため、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万円となった。平成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年度は、学校の空調設備整備事業や災害復旧事業などの実施に伴う一般財源不足に対応すべく</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千万円という大規模な取崩しを行ったため、基金残高は前年度末から約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万円の減少となった。また、令和元年度は、普通交付税の減少等による一般財源不足に対応するため</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億円の取崩しを行い、基金残高は前年度末から約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9,800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万円減少した。</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今後は、普通交付税の合併算定替特例措置の終了や公共施設等の老朽化対策に係る経費の増大等による財源不足が予想されるため、中長期的には基金残高は減少していく見込みである。人件費の抑制等の行政改革をさらに推進し、今後の各年度における決算状況を踏まえ、可能な範囲での積立てを行うことにより、標準財政規模の</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程度を目安に基金残高の維持に努めることとしている。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増減理由）普通交付税の合併算定替特例措置の終了や社会保障経費の増大等による町債償還財源の不足に備えることを目的として、これまで人件費の抑制や経費節減等により生まれた決算剰余金等を活用した積立てを行ってきたため、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万円となった。しかし、平成</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年度は、学校の空調設備整備事業や災害復旧事業などの実施によって大きな財源不足が発生したため、基金利子を活用した積立てを行うにとどまり、基金残高は前年度末から</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万円の増加となった。また、令和元年度も普通交付税の減少等の影響で基金利子を活用した積立てを行うにとどまり、基金残高は前年度末から約</a:t>
          </a:r>
          <a:r>
            <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500">
              <a:solidFill>
                <a:schemeClr val="dk1"/>
              </a:solidFill>
              <a:effectLst/>
              <a:latin typeface="ＭＳ ゴシック" panose="020B0609070205080204" pitchFamily="49" charset="-128"/>
              <a:ea typeface="ＭＳ ゴシック" panose="020B0609070205080204" pitchFamily="49" charset="-128"/>
              <a:cs typeface="+mn-cs"/>
            </a:rPr>
            <a:t>（今後の方針）今後は、普通交付税の合併算定替特例措置の終了等による町債償還財源の不足が予想されるため、中長期的には基金残高は減少していく見込みである。人件費の抑制等の行政改革をさらに推進し、今後の各年度における決算状況を踏まえ、可能な範囲での積立てを行う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は、進行する人口減少や全国数値を上回る高齢化率に加え、町内に産業の中心となる大規模事業者が極めて少ないこと等により、財政基盤が弱く、全国平均・県平均・類似団体平均のいずれをも下回る状況が続いている。令和元年度は、経済状況が上向いて町民税が増加したほか、新築家屋の建築等により固定資産税も増加したものの、今後、税収の大幅な増加は見込めないため、定員適正化計画等に基づく人件費の抑制、行政改革による物件費・補助費等の削減によって歳出の抑制を行うとともに、徴収専門員を中心とした徴収強化対策の実施による歳入の確保に努めることで、財政運営における健全性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79828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79828</xdr:rowOff>
    </xdr:from>
    <xdr:to>
      <xdr:col>19</xdr:col>
      <xdr:colOff>133350</xdr:colOff>
      <xdr:row>45</xdr:row>
      <xdr:rowOff>79828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79828</xdr:rowOff>
    </xdr:from>
    <xdr:to>
      <xdr:col>15</xdr:col>
      <xdr:colOff>82550</xdr:colOff>
      <xdr:row>45</xdr:row>
      <xdr:rowOff>79828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79828</xdr:rowOff>
    </xdr:from>
    <xdr:to>
      <xdr:col>11</xdr:col>
      <xdr:colOff>31750</xdr:colOff>
      <xdr:row>45</xdr:row>
      <xdr:rowOff>79828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29028</xdr:rowOff>
    </xdr:from>
    <xdr:to>
      <xdr:col>19</xdr:col>
      <xdr:colOff>184150</xdr:colOff>
      <xdr:row>45</xdr:row>
      <xdr:rowOff>130628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115405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29028</xdr:rowOff>
    </xdr:from>
    <xdr:to>
      <xdr:col>15</xdr:col>
      <xdr:colOff>133350</xdr:colOff>
      <xdr:row>45</xdr:row>
      <xdr:rowOff>130628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115405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29028</xdr:rowOff>
    </xdr:from>
    <xdr:to>
      <xdr:col>11</xdr:col>
      <xdr:colOff>82550</xdr:colOff>
      <xdr:row>45</xdr:row>
      <xdr:rowOff>130628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115405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29028</xdr:rowOff>
    </xdr:from>
    <xdr:to>
      <xdr:col>7</xdr:col>
      <xdr:colOff>31750</xdr:colOff>
      <xdr:row>45</xdr:row>
      <xdr:rowOff>130628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115405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経常経費充当一般財源等は、公債費充当分約</a:t>
          </a:r>
          <a:r>
            <a:rPr kumimoji="1" lang="en-US" altLang="ja-JP" sz="1050">
              <a:latin typeface="ＭＳ Ｐゴシック" panose="020B0600070205080204" pitchFamily="50" charset="-128"/>
              <a:ea typeface="ＭＳ Ｐゴシック" panose="020B0600070205080204" pitchFamily="50" charset="-128"/>
            </a:rPr>
            <a:t>4,400</a:t>
          </a:r>
          <a:r>
            <a:rPr kumimoji="1" lang="ja-JP" altLang="en-US" sz="1050">
              <a:latin typeface="ＭＳ Ｐゴシック" panose="020B0600070205080204" pitchFamily="50" charset="-128"/>
              <a:ea typeface="ＭＳ Ｐゴシック" panose="020B0600070205080204" pitchFamily="50" charset="-128"/>
            </a:rPr>
            <a:t>万円の減少が影響し、全体では約</a:t>
          </a:r>
          <a:r>
            <a:rPr kumimoji="1" lang="en-US" altLang="ja-JP" sz="1050">
              <a:latin typeface="ＭＳ Ｐゴシック" panose="020B0600070205080204" pitchFamily="50" charset="-128"/>
              <a:ea typeface="ＭＳ Ｐゴシック" panose="020B0600070205080204" pitchFamily="50" charset="-128"/>
            </a:rPr>
            <a:t>2,000</a:t>
          </a:r>
          <a:r>
            <a:rPr kumimoji="1" lang="ja-JP" altLang="en-US" sz="1050">
              <a:latin typeface="ＭＳ Ｐゴシック" panose="020B0600070205080204" pitchFamily="50" charset="-128"/>
              <a:ea typeface="ＭＳ Ｐゴシック" panose="020B0600070205080204" pitchFamily="50" charset="-128"/>
            </a:rPr>
            <a:t>万円の減少となった。経常一般財源等は、幼児教育無償化に伴う財源補てん措置である子ども・子育て支援臨時交付金の影響で地方特例交付金等が約</a:t>
          </a:r>
          <a:r>
            <a:rPr kumimoji="1" lang="en-US" altLang="ja-JP" sz="1050">
              <a:latin typeface="ＭＳ Ｐゴシック" panose="020B0600070205080204" pitchFamily="50" charset="-128"/>
              <a:ea typeface="ＭＳ Ｐゴシック" panose="020B0600070205080204" pitchFamily="50" charset="-128"/>
            </a:rPr>
            <a:t>5,500</a:t>
          </a:r>
          <a:r>
            <a:rPr kumimoji="1" lang="ja-JP" altLang="en-US" sz="1050">
              <a:latin typeface="ＭＳ Ｐゴシック" panose="020B0600070205080204" pitchFamily="50" charset="-128"/>
              <a:ea typeface="ＭＳ Ｐゴシック" panose="020B0600070205080204" pitchFamily="50" charset="-128"/>
            </a:rPr>
            <a:t>増加したものの、普通交付税が合併算定替特例措置の縮減で約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900</a:t>
          </a:r>
          <a:r>
            <a:rPr kumimoji="1" lang="ja-JP" altLang="en-US" sz="1050">
              <a:latin typeface="ＭＳ Ｐゴシック" panose="020B0600070205080204" pitchFamily="50" charset="-128"/>
              <a:ea typeface="ＭＳ Ｐゴシック" panose="020B0600070205080204" pitchFamily="50" charset="-128"/>
            </a:rPr>
            <a:t>万円の減少となり、臨時財政対策債も約</a:t>
          </a:r>
          <a:r>
            <a:rPr kumimoji="1" lang="en-US" altLang="ja-JP" sz="1050">
              <a:latin typeface="ＭＳ Ｐゴシック" panose="020B0600070205080204" pitchFamily="50" charset="-128"/>
              <a:ea typeface="ＭＳ Ｐゴシック" panose="020B0600070205080204" pitchFamily="50" charset="-128"/>
            </a:rPr>
            <a:t>7,800</a:t>
          </a:r>
          <a:r>
            <a:rPr kumimoji="1" lang="ja-JP" altLang="en-US" sz="1050">
              <a:latin typeface="ＭＳ Ｐゴシック" panose="020B0600070205080204" pitchFamily="50" charset="-128"/>
              <a:ea typeface="ＭＳ Ｐゴシック" panose="020B0600070205080204" pitchFamily="50" charset="-128"/>
            </a:rPr>
            <a:t>万円減少したため、経常一般財源等総額は前年度比で約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2,700</a:t>
          </a:r>
          <a:r>
            <a:rPr kumimoji="1" lang="ja-JP" altLang="en-US" sz="1050">
              <a:latin typeface="ＭＳ Ｐゴシック" panose="020B0600070205080204" pitchFamily="50" charset="-128"/>
              <a:ea typeface="ＭＳ Ｐゴシック" panose="020B0600070205080204" pitchFamily="50" charset="-128"/>
            </a:rPr>
            <a:t>万円の大幅減となった。経常経費充当一般財源は減少したものの、経常経費充当一般財源等がそれを上回って大幅に減少したため、経常収支比率は</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上回る結果となった。今後は、会計年度任用職員制度の導入に伴う計上科目の変更により、さらに比率が高くなることが予想されることから、定員適正化計画に基づく人件費の抑制等を通じて義務的経費の抑制に努め、現在の水準を可能な限り維持す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46736</xdr:rowOff>
    </xdr:from>
    <xdr:to>
      <xdr:col>23</xdr:col>
      <xdr:colOff>133350</xdr:colOff>
      <xdr:row>64</xdr:row>
      <xdr:rowOff>762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4808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46736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287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27432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094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8128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7435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48531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107713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69105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[203,193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令和元年度は、維持補修費が減少したものの、人件費が微増となったほか、委託業務の増加等によって物件費が大幅に増加したため、経費総額は約</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億</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万円の大幅増となった。また、人口が</a:t>
          </a:r>
          <a:r>
            <a:rPr kumimoji="1" lang="en-US" altLang="ja-JP" sz="1050">
              <a:latin typeface="ＭＳ Ｐゴシック" panose="020B0600070205080204" pitchFamily="50" charset="-128"/>
              <a:ea typeface="ＭＳ Ｐゴシック" panose="020B0600070205080204" pitchFamily="50" charset="-128"/>
            </a:rPr>
            <a:t>313</a:t>
          </a:r>
          <a:r>
            <a:rPr kumimoji="1" lang="ja-JP" altLang="en-US" sz="1050">
              <a:latin typeface="ＭＳ Ｐゴシック" panose="020B0600070205080204" pitchFamily="50" charset="-128"/>
              <a:ea typeface="ＭＳ Ｐゴシック" panose="020B0600070205080204" pitchFamily="50" charset="-128"/>
            </a:rPr>
            <a:t>人減少したため、人口１人あたり数値は</a:t>
          </a:r>
          <a:r>
            <a:rPr kumimoji="1" lang="en-US" altLang="ja-JP" sz="1050">
              <a:latin typeface="ＭＳ Ｐゴシック" panose="020B0600070205080204" pitchFamily="50" charset="-128"/>
              <a:ea typeface="ＭＳ Ｐゴシック" panose="020B0600070205080204" pitchFamily="50" charset="-128"/>
            </a:rPr>
            <a:t>15,858</a:t>
          </a:r>
          <a:r>
            <a:rPr kumimoji="1" lang="ja-JP" altLang="en-US" sz="1050">
              <a:latin typeface="ＭＳ Ｐゴシック" panose="020B0600070205080204" pitchFamily="50" charset="-128"/>
              <a:ea typeface="ＭＳ Ｐゴシック" panose="020B0600070205080204" pitchFamily="50" charset="-128"/>
            </a:rPr>
            <a:t>円の増加となった。これまで、定員適正化等により人件費を中心とする歳出抑制の取組を実行してきたものの、保育所数が多いこと（全て直営）等が影響し、人件費が類似団体に比べて高い状況となっている。また、合併団体である本町は、非合併団体に比べて保有する施設量が多く、これまで保育所や学校の統廃合を着実に実行してきたものの、統廃合によって使用しなくなった空き施設を新たな事業に活用していることもあって、施設保有量の適正化による物件費の圧縮を十分に行うことができていない状況にある。今後は、職員数の適正化等による人件費の抑制の取組をさらに推進するとともに、公共施設の適量化等による維持管理経費の抑制にも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101332</xdr:rowOff>
    </xdr:from>
    <xdr:to>
      <xdr:col>23</xdr:col>
      <xdr:colOff>133350</xdr:colOff>
      <xdr:row>85</xdr:row>
      <xdr:rowOff>57432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03132"/>
          <a:ext cx="838200" cy="12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102311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6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73309</xdr:rowOff>
    </xdr:from>
    <xdr:to>
      <xdr:col>19</xdr:col>
      <xdr:colOff>133350</xdr:colOff>
      <xdr:row>84</xdr:row>
      <xdr:rowOff>101332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75109"/>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73309</xdr:rowOff>
    </xdr:from>
    <xdr:to>
      <xdr:col>15</xdr:col>
      <xdr:colOff>82550</xdr:colOff>
      <xdr:row>84</xdr:row>
      <xdr:rowOff>117314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75109"/>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80161</xdr:rowOff>
    </xdr:from>
    <xdr:to>
      <xdr:col>11</xdr:col>
      <xdr:colOff>31750</xdr:colOff>
      <xdr:row>84</xdr:row>
      <xdr:rowOff>117314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81961"/>
          <a:ext cx="889000" cy="3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11038</xdr:rowOff>
    </xdr:from>
    <xdr:to>
      <xdr:col>7</xdr:col>
      <xdr:colOff>31750</xdr:colOff>
      <xdr:row>84</xdr:row>
      <xdr:rowOff>112638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122815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8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6632</xdr:rowOff>
    </xdr:from>
    <xdr:to>
      <xdr:col>23</xdr:col>
      <xdr:colOff>184150</xdr:colOff>
      <xdr:row>85</xdr:row>
      <xdr:rowOff>108232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150159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5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50532</xdr:rowOff>
    </xdr:from>
    <xdr:to>
      <xdr:col>19</xdr:col>
      <xdr:colOff>184150</xdr:colOff>
      <xdr:row>84</xdr:row>
      <xdr:rowOff>152132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136909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3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22509</xdr:rowOff>
    </xdr:from>
    <xdr:to>
      <xdr:col>15</xdr:col>
      <xdr:colOff>133350</xdr:colOff>
      <xdr:row>84</xdr:row>
      <xdr:rowOff>124109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108886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1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66514</xdr:rowOff>
    </xdr:from>
    <xdr:to>
      <xdr:col>11</xdr:col>
      <xdr:colOff>82550</xdr:colOff>
      <xdr:row>84</xdr:row>
      <xdr:rowOff>168114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152891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5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29361</xdr:rowOff>
    </xdr:from>
    <xdr:to>
      <xdr:col>7</xdr:col>
      <xdr:colOff>31750</xdr:colOff>
      <xdr:row>84</xdr:row>
      <xdr:rowOff>130961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115738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1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関係（保育所関係）の職員数の多さ等が影響し、人件費総額としては類似団体に比べて高い状況にはあるものの、給与水準の抑制を行っていることから、ラスパイレス指数は全国町村平均・類似団体平均のいずれをも下回る状況が続いている。職員数の抑制と併せて給与水準の適正化を今後も継続して推進し、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83</xdr:row>
      <xdr:rowOff>64407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1741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57348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8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47171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1741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150586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2775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150586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3464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99786</xdr:rowOff>
    </xdr:from>
    <xdr:to>
      <xdr:col>68</xdr:col>
      <xdr:colOff>203200</xdr:colOff>
      <xdr:row>84</xdr:row>
      <xdr:rowOff>29936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本町は、町内に私立保育所が無く、直営の保育所数が多いこと（全て直営）等が影響して、他団体と比べて人口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人当たりの職員数が多い状況が続いている。過去、定員適正化計画に基づく職員数の削減を着実に行ってきたことにより、平成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年度には類似団体との差が</a:t>
          </a:r>
          <a:r>
            <a:rPr kumimoji="1" lang="en-US" altLang="ja-JP" sz="1300">
              <a:latin typeface="ＭＳ Ｐゴシック" panose="020B0600070205080204" pitchFamily="50" charset="-128"/>
              <a:ea typeface="ＭＳ Ｐゴシック" panose="020B0600070205080204" pitchFamily="50" charset="-128"/>
            </a:rPr>
            <a:t>0.74</a:t>
          </a:r>
          <a:r>
            <a:rPr kumimoji="1" lang="ja-JP" altLang="en-US" sz="1300">
              <a:latin typeface="ＭＳ Ｐゴシック" panose="020B0600070205080204" pitchFamily="50" charset="-128"/>
              <a:ea typeface="ＭＳ Ｐゴシック" panose="020B0600070205080204" pitchFamily="50" charset="-128"/>
            </a:rPr>
            <a:t>人まで縮まったが、その後は人口減少進行の影響を受け、人口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人当たりの数値としては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人程度の差がある状況が続いている。今後も、定員適正化計画に基づく職員数の適正化を継続して行うとともに、業務の効率化や機構改革、民間委託の推進を積極的に行い、人件費の抑制に努める。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98788</xdr:rowOff>
    </xdr:from>
    <xdr:to>
      <xdr:col>81</xdr:col>
      <xdr:colOff>44450</xdr:colOff>
      <xdr:row>63</xdr:row>
      <xdr:rowOff>124641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00138"/>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79828</xdr:rowOff>
    </xdr:from>
    <xdr:to>
      <xdr:col>77</xdr:col>
      <xdr:colOff>44450</xdr:colOff>
      <xdr:row>63</xdr:row>
      <xdr:rowOff>98788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81178"/>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57422</xdr:rowOff>
    </xdr:from>
    <xdr:to>
      <xdr:col>72</xdr:col>
      <xdr:colOff>203200</xdr:colOff>
      <xdr:row>63</xdr:row>
      <xdr:rowOff>79828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58772"/>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57422</xdr:rowOff>
    </xdr:from>
    <xdr:to>
      <xdr:col>68</xdr:col>
      <xdr:colOff>152400</xdr:colOff>
      <xdr:row>63</xdr:row>
      <xdr:rowOff>71210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587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64316</xdr:rowOff>
    </xdr:from>
    <xdr:to>
      <xdr:col>64</xdr:col>
      <xdr:colOff>152400</xdr:colOff>
      <xdr:row>62</xdr:row>
      <xdr:rowOff>165916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9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4643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6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73841</xdr:rowOff>
    </xdr:from>
    <xdr:to>
      <xdr:col>81</xdr:col>
      <xdr:colOff>95250</xdr:colOff>
      <xdr:row>64</xdr:row>
      <xdr:rowOff>3991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45918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47988</xdr:rowOff>
    </xdr:from>
    <xdr:to>
      <xdr:col>77</xdr:col>
      <xdr:colOff>95250</xdr:colOff>
      <xdr:row>63</xdr:row>
      <xdr:rowOff>149588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134365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35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29028</xdr:rowOff>
    </xdr:from>
    <xdr:to>
      <xdr:col>73</xdr:col>
      <xdr:colOff>44450</xdr:colOff>
      <xdr:row>63</xdr:row>
      <xdr:rowOff>130628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115405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6622</xdr:rowOff>
    </xdr:from>
    <xdr:to>
      <xdr:col>68</xdr:col>
      <xdr:colOff>203200</xdr:colOff>
      <xdr:row>63</xdr:row>
      <xdr:rowOff>108222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92999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20410</xdr:rowOff>
    </xdr:from>
    <xdr:to>
      <xdr:col>64</xdr:col>
      <xdr:colOff>152400</xdr:colOff>
      <xdr:row>63</xdr:row>
      <xdr:rowOff>122010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106787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0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は地方債元利償還金が減少するとともに、上下水道特別会計の元利償還金が減少した影響により公営企業債元利償還金に対する繰出額も減少した。一方で、元利償還金の減少に比例して元利償還金等に対する基準財政需要額算入額も減少したほか、合併算定替特例措置縮減の影響で普通交付税及び臨時財政対策債発行可能額が大幅に減少して標準財政規模が大幅減となったため、令和元年度の単年度数値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年度に引き続いて増加し、</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ヵ年平均値は</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の増加となった。基準財政需要額への算入率が高い地方債が多いこと等が影響して、実質公債比率は近年横ばい状況にあるものの、今後、合併算定替特例措置の縮減による標準財政規模のさらなる減少、近年実施した大型建設事業の地方債償還の本格化等の影響を受けるため、引き続き、適正かつ計画的な建設事業の実施とより有利な地方債の活用等により、実質公債比率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129286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1201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90678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525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23114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139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155956</xdr:rowOff>
    </xdr:from>
    <xdr:to>
      <xdr:col>68</xdr:col>
      <xdr:colOff>152400</xdr:colOff>
      <xdr:row>41</xdr:row>
      <xdr:rowOff>23114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139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元年度は、地方債償還額が地方債発行額を上回ったため地方債現在高が減少したほか、公営企業債残高の着実な減少によって公営企業債等繰入見込額も大きく減少した。また、退職手当負担見込額も減少したため、将来負担額全体では約</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千万円の大幅減となった。一方で、普通交付税の減少等による一般財源不足への対応として財政調整基金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億円の取崩しを行ったほか、地方債残高の減少に比例して基準財政需要額算入見込額も大幅に減少したため、充当可能財源等も減少し、分子全体では約</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千万円の減少にとどまった。普通交付税の減少等により標準財政規模が約</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9</a:t>
          </a:r>
          <a:r>
            <a:rPr kumimoji="1" lang="ja-JP" altLang="en-US" sz="1000">
              <a:latin typeface="ＭＳ Ｐゴシック" panose="020B0600070205080204" pitchFamily="50" charset="-128"/>
              <a:ea typeface="ＭＳ Ｐゴシック" panose="020B0600070205080204" pitchFamily="50" charset="-128"/>
            </a:rPr>
            <a:t>千万円の大幅減となったものの、分子の減少がそれを上回ったため、比率は</a:t>
          </a:r>
          <a:r>
            <a:rPr kumimoji="1" lang="en-US" altLang="ja-JP" sz="1000">
              <a:latin typeface="ＭＳ Ｐゴシック" panose="020B0600070205080204" pitchFamily="50" charset="-128"/>
              <a:ea typeface="ＭＳ Ｐゴシック" panose="020B0600070205080204" pitchFamily="50" charset="-128"/>
            </a:rPr>
            <a:t>3.9</a:t>
          </a:r>
          <a:r>
            <a:rPr kumimoji="1" lang="ja-JP" altLang="en-US" sz="1000">
              <a:latin typeface="ＭＳ Ｐゴシック" panose="020B0600070205080204" pitchFamily="50" charset="-128"/>
              <a:ea typeface="ＭＳ Ｐゴシック" panose="020B0600070205080204" pitchFamily="50" charset="-128"/>
            </a:rPr>
            <a:t>ポイント減少する結果となった。比率は類似団体を下回る水準を維持しているものの、今後も職員数の適正化を継続して行うほか、建設事業においては適正かつ計画的な実施と地方財源措置の高い地方債の活用を行い、将来負担比率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64588</xdr:rowOff>
    </xdr:from>
    <xdr:to>
      <xdr:col>81</xdr:col>
      <xdr:colOff>44450</xdr:colOff>
      <xdr:row>14</xdr:row>
      <xdr:rowOff>109401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464888"/>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15179</xdr:rowOff>
    </xdr:from>
    <xdr:to>
      <xdr:col>77</xdr:col>
      <xdr:colOff>44450</xdr:colOff>
      <xdr:row>14</xdr:row>
      <xdr:rowOff>109401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415479"/>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15179</xdr:rowOff>
    </xdr:from>
    <xdr:to>
      <xdr:col>72</xdr:col>
      <xdr:colOff>203200</xdr:colOff>
      <xdr:row>14</xdr:row>
      <xdr:rowOff>51949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1547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51949</xdr:rowOff>
    </xdr:from>
    <xdr:to>
      <xdr:col>68</xdr:col>
      <xdr:colOff>152400</xdr:colOff>
      <xdr:row>15</xdr:row>
      <xdr:rowOff>27577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452249"/>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33037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13788</xdr:rowOff>
    </xdr:from>
    <xdr:to>
      <xdr:col>81</xdr:col>
      <xdr:colOff>95250</xdr:colOff>
      <xdr:row>14</xdr:row>
      <xdr:rowOff>115388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30315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5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58601</xdr:rowOff>
    </xdr:from>
    <xdr:to>
      <xdr:col>77</xdr:col>
      <xdr:colOff>95250</xdr:colOff>
      <xdr:row>14</xdr:row>
      <xdr:rowOff>160201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4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170378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22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135829</xdr:rowOff>
    </xdr:from>
    <xdr:to>
      <xdr:col>73</xdr:col>
      <xdr:colOff>44450</xdr:colOff>
      <xdr:row>14</xdr:row>
      <xdr:rowOff>65979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76156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3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xdr:rowOff>
    </xdr:from>
    <xdr:to>
      <xdr:col>68</xdr:col>
      <xdr:colOff>203200</xdr:colOff>
      <xdr:row>14</xdr:row>
      <xdr:rowOff>102749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112926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17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148227</xdr:rowOff>
    </xdr:from>
    <xdr:to>
      <xdr:col>64</xdr:col>
      <xdr:colOff>152400</xdr:colOff>
      <xdr:row>15</xdr:row>
      <xdr:rowOff>78377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88554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1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これまで、定員適正化計画に基づく職員数の削減を着実に実施し、人件費抑制の取組を推進してきたところである。令和元年度は、社会・経済状況を反映した給与の引上げ改定があったものの、普通会計ベースで職員数に増減はなく、職員の若年化等による影響で人件費総額は前年度比で減少した。本町は、町内に私立保育所が無く、類似団体に比して直営の保育所数が多い（全て直営）ため、人件費総額は類似団体と比べて高い状況となっており、今後も職員数の適正化等を行うとともに、民間委託の推進について検討を行い、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118836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325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41020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870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97064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3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97064</xdr:rowOff>
    </xdr:from>
    <xdr:to>
      <xdr:col>15</xdr:col>
      <xdr:colOff>98425</xdr:colOff>
      <xdr:row>35</xdr:row>
      <xdr:rowOff>162378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97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125384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162378</xdr:rowOff>
    </xdr:from>
    <xdr:to>
      <xdr:col>11</xdr:col>
      <xdr:colOff>9525</xdr:colOff>
      <xdr:row>36</xdr:row>
      <xdr:rowOff>12700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63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60070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40113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46264</xdr:rowOff>
    </xdr:from>
    <xdr:to>
      <xdr:col>15</xdr:col>
      <xdr:colOff>149225</xdr:colOff>
      <xdr:row>35</xdr:row>
      <xdr:rowOff>147864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132641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111578</xdr:rowOff>
    </xdr:from>
    <xdr:to>
      <xdr:col>11</xdr:col>
      <xdr:colOff>60325</xdr:colOff>
      <xdr:row>36</xdr:row>
      <xdr:rowOff>41728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26505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平均・鳥取県平均・類似団体平均のいずれも下回る状況が続いてはいるものの、合併団体である本町は、非合併団体に比べて保有する施設量が多いことが特徴となっている。これまで保育所や学校の統廃合を着実に実行してきたものの、新たな行政需要に対応するため統廃合によって使用しなくなった空き施設を活用してきたこともあって、施設保有量の適正化による物件費の圧縮を十分に行うことができていない状況にある。今後も継続した歳出抑制の取組を進めるとともに、公共施設の適量化による維持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85090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2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26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15</xdr:row>
      <xdr:rowOff>62230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7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8890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7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事業では生活保護費（本町は福祉事務所設置町村）や自立支援事業費等の社会福祉費が、単独事業では医療費助成等の社会福祉費が類似団体と比較して高い状況となっている。扶助費については、法令等に基づく給付を確実に行う一方で、生活困窮者自立支援等の総合的支援や相談・啓発による未然防止対策等を推進することにより、近年増加傾向にある給付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901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58</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56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他団体平均のいずれをも上回る状況が続いているが、本町は人口密度が低く、特に下水道事業の経営において収益性が低い地域であるため、公営企業会計への多額の繰出金支出がその要因として考えられる。今後、公営企業会計の公債費が増加する要素もないため、繰出金支出は抑制されるものと見込まれるものの、下水道の電気・機械設備更新事業の計画的な実施や下水道事業全体の施設統廃合による維持補修費の抑制を通じて、繰出金の圧縮を図るとともに、公共施設の適正かつ効率的な管理により、維持補修費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75293</xdr:rowOff>
    </xdr:from>
    <xdr:to>
      <xdr:col>82</xdr:col>
      <xdr:colOff>107950</xdr:colOff>
      <xdr:row>59</xdr:row>
      <xdr:rowOff>151493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190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64407</xdr:rowOff>
    </xdr:from>
    <xdr:to>
      <xdr:col>78</xdr:col>
      <xdr:colOff>69850</xdr:colOff>
      <xdr:row>59</xdr:row>
      <xdr:rowOff>75293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7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64407</xdr:rowOff>
    </xdr:from>
    <xdr:to>
      <xdr:col>73</xdr:col>
      <xdr:colOff>180975</xdr:colOff>
      <xdr:row>59</xdr:row>
      <xdr:rowOff>64407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17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59</xdr:row>
      <xdr:rowOff>64407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94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78922</xdr:rowOff>
    </xdr:from>
    <xdr:to>
      <xdr:col>65</xdr:col>
      <xdr:colOff>53975</xdr:colOff>
      <xdr:row>56</xdr:row>
      <xdr:rowOff>9072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19249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72770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24493</xdr:rowOff>
    </xdr:from>
    <xdr:to>
      <xdr:col>78</xdr:col>
      <xdr:colOff>120650</xdr:colOff>
      <xdr:row>59</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110870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2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13607</xdr:rowOff>
    </xdr:from>
    <xdr:to>
      <xdr:col>74</xdr:col>
      <xdr:colOff>31750</xdr:colOff>
      <xdr:row>59</xdr:row>
      <xdr:rowOff>115207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99984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99984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鳥取県平均・類似団体平均のいずれの数値も下回る状況が続いているものの、特に民生関係や農林水産業関係において、単独で実施している補助交付金の水準が低いとは言えない状況にあるため、町単独の補助事業や国・県補助事業における嵩上げについて、行政としての本来の役割を十分に考慮した補助制度の見直し等を行い、補助費等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30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129286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129286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129286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07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年度までは、ほぼ横ばいの状況が続いていたものの、平成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令和元年度は、近年実施した学校・保育所適正配置に伴う施設整備事業等の大型建設事業に係る地方債償還が本格化し、増加に転じている。今後、学校施設大規模改修等の大型事業の実施を予定していることから、引き続き、適正で計画的な施設整備事業の実施と地方財政措置の高い地方債の活用等を行い、将来実質負担額の抑制に努めるとともに、保有施設の適量化による更新経費の抑制を図り、公債費の圧縮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78</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9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78</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4467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88900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446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88900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104157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公債費以外では、人件費・扶助費・物件費をはじめ、全ての費目で比率が増加し、前年度と比較して</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の増加となった。特に人件費や扶助費については引き続き抑制対策が必要となっているため、職員数の適正化等による人件費の抑制を図るとともに、扶助費については生活困窮者が自立して生活するための総合的支援の実施等により給付費の抑制に努める。また今後も、公共施設の適量化等による物件費・維持補修費の抑制、補助制度の見直しによる補助費等の抑制に継続的に取り組む。</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49276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560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75</xdr:row>
      <xdr:rowOff>110998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56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110998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42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75</xdr:row>
      <xdr:rowOff>83566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417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8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87140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60198</xdr:rowOff>
    </xdr:from>
    <xdr:to>
      <xdr:col>74</xdr:col>
      <xdr:colOff>31750</xdr:colOff>
      <xdr:row>75</xdr:row>
      <xdr:rowOff>161798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525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2861</xdr:rowOff>
    </xdr:from>
    <xdr:to>
      <xdr:col>29</xdr:col>
      <xdr:colOff>127000</xdr:colOff>
      <xdr:row>15</xdr:row>
      <xdr:rowOff>66912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22236"/>
          <a:ext cx="647700" cy="6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53967</xdr:rowOff>
    </xdr:from>
    <xdr:to>
      <xdr:col>26</xdr:col>
      <xdr:colOff>50800</xdr:colOff>
      <xdr:row>15</xdr:row>
      <xdr:rowOff>66912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673342"/>
          <a:ext cx="698500" cy="12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46209</xdr:rowOff>
    </xdr:from>
    <xdr:to>
      <xdr:col>22</xdr:col>
      <xdr:colOff>114300</xdr:colOff>
      <xdr:row>15</xdr:row>
      <xdr:rowOff>53967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2665584"/>
          <a:ext cx="698500" cy="7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3318</xdr:rowOff>
    </xdr:from>
    <xdr:to>
      <xdr:col>18</xdr:col>
      <xdr:colOff>177800</xdr:colOff>
      <xdr:row>15</xdr:row>
      <xdr:rowOff>46209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622693"/>
          <a:ext cx="698500" cy="42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162887</xdr:rowOff>
    </xdr:from>
    <xdr:to>
      <xdr:col>15</xdr:col>
      <xdr:colOff>101600</xdr:colOff>
      <xdr:row>16</xdr:row>
      <xdr:rowOff>93037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782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77814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6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123511</xdr:rowOff>
    </xdr:from>
    <xdr:to>
      <xdr:col>29</xdr:col>
      <xdr:colOff>177800</xdr:colOff>
      <xdr:row>15</xdr:row>
      <xdr:rowOff>53661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71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140038</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16112</xdr:rowOff>
    </xdr:from>
    <xdr:to>
      <xdr:col>26</xdr:col>
      <xdr:colOff>101600</xdr:colOff>
      <xdr:row>15</xdr:row>
      <xdr:rowOff>117712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35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127889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04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3167</xdr:rowOff>
    </xdr:from>
    <xdr:to>
      <xdr:col>22</xdr:col>
      <xdr:colOff>165100</xdr:colOff>
      <xdr:row>15</xdr:row>
      <xdr:rowOff>104767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62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114944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9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166859</xdr:rowOff>
    </xdr:from>
    <xdr:to>
      <xdr:col>19</xdr:col>
      <xdr:colOff>38100</xdr:colOff>
      <xdr:row>15</xdr:row>
      <xdr:rowOff>97009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61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107186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8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123968</xdr:rowOff>
    </xdr:from>
    <xdr:to>
      <xdr:col>15</xdr:col>
      <xdr:colOff>101600</xdr:colOff>
      <xdr:row>15</xdr:row>
      <xdr:rowOff>54118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7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64295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4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165313</xdr:rowOff>
    </xdr:from>
    <xdr:to>
      <xdr:col>29</xdr:col>
      <xdr:colOff>127000</xdr:colOff>
      <xdr:row>35</xdr:row>
      <xdr:rowOff>177589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775663"/>
          <a:ext cx="647700" cy="1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268647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7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165313</xdr:rowOff>
    </xdr:from>
    <xdr:to>
      <xdr:col>26</xdr:col>
      <xdr:colOff>50800</xdr:colOff>
      <xdr:row>35</xdr:row>
      <xdr:rowOff>246352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75663"/>
          <a:ext cx="698500" cy="8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246352</xdr:rowOff>
    </xdr:from>
    <xdr:to>
      <xdr:col>22</xdr:col>
      <xdr:colOff>114300</xdr:colOff>
      <xdr:row>35</xdr:row>
      <xdr:rowOff>250947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56702"/>
          <a:ext cx="698500" cy="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250947</xdr:rowOff>
    </xdr:from>
    <xdr:to>
      <xdr:col>18</xdr:col>
      <xdr:colOff>177800</xdr:colOff>
      <xdr:row>35</xdr:row>
      <xdr:rowOff>328442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61297"/>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118994</xdr:rowOff>
    </xdr:from>
    <xdr:to>
      <xdr:col>15</xdr:col>
      <xdr:colOff>101600</xdr:colOff>
      <xdr:row>35</xdr:row>
      <xdr:rowOff>220594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230771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126789</xdr:rowOff>
    </xdr:from>
    <xdr:to>
      <xdr:col>29</xdr:col>
      <xdr:colOff>177800</xdr:colOff>
      <xdr:row>35</xdr:row>
      <xdr:rowOff>228389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3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314766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8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114513</xdr:rowOff>
    </xdr:from>
    <xdr:to>
      <xdr:col>26</xdr:col>
      <xdr:colOff>101600</xdr:colOff>
      <xdr:row>35</xdr:row>
      <xdr:rowOff>216113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2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226290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195552</xdr:rowOff>
    </xdr:from>
    <xdr:to>
      <xdr:col>22</xdr:col>
      <xdr:colOff>165100</xdr:colOff>
      <xdr:row>35</xdr:row>
      <xdr:rowOff>297152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0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307329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7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200147</xdr:rowOff>
    </xdr:from>
    <xdr:to>
      <xdr:col>19</xdr:col>
      <xdr:colOff>38100</xdr:colOff>
      <xdr:row>35</xdr:row>
      <xdr:rowOff>301747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1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311924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7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277642</xdr:rowOff>
    </xdr:from>
    <xdr:to>
      <xdr:col>15</xdr:col>
      <xdr:colOff>101600</xdr:colOff>
      <xdr:row>36</xdr:row>
      <xdr:rowOff>36342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21119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7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22347</xdr:rowOff>
    </xdr:from>
    <xdr:to>
      <xdr:col>24</xdr:col>
      <xdr:colOff>63500</xdr:colOff>
      <xdr:row>34</xdr:row>
      <xdr:rowOff>34528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51647"/>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10618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153596</xdr:rowOff>
    </xdr:from>
    <xdr:to>
      <xdr:col>19</xdr:col>
      <xdr:colOff>177800</xdr:colOff>
      <xdr:row>34</xdr:row>
      <xdr:rowOff>34528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11446"/>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137071</xdr:rowOff>
    </xdr:from>
    <xdr:to>
      <xdr:col>15</xdr:col>
      <xdr:colOff>50800</xdr:colOff>
      <xdr:row>33</xdr:row>
      <xdr:rowOff>153596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94921"/>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72410</xdr:rowOff>
    </xdr:from>
    <xdr:to>
      <xdr:col>10</xdr:col>
      <xdr:colOff>114300</xdr:colOff>
      <xdr:row>33</xdr:row>
      <xdr:rowOff>137071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30260"/>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2930</xdr:rowOff>
    </xdr:from>
    <xdr:to>
      <xdr:col>6</xdr:col>
      <xdr:colOff>38100</xdr:colOff>
      <xdr:row>34</xdr:row>
      <xdr:rowOff>104530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95657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142997</xdr:rowOff>
    </xdr:from>
    <xdr:to>
      <xdr:col>24</xdr:col>
      <xdr:colOff>114300</xdr:colOff>
      <xdr:row>34</xdr:row>
      <xdr:rowOff>73147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165874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155178</xdr:rowOff>
    </xdr:from>
    <xdr:to>
      <xdr:col>20</xdr:col>
      <xdr:colOff>38100</xdr:colOff>
      <xdr:row>34</xdr:row>
      <xdr:rowOff>85328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101855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102796</xdr:rowOff>
    </xdr:from>
    <xdr:to>
      <xdr:col>15</xdr:col>
      <xdr:colOff>101600</xdr:colOff>
      <xdr:row>34</xdr:row>
      <xdr:rowOff>32946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49473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86271</xdr:rowOff>
    </xdr:from>
    <xdr:to>
      <xdr:col>10</xdr:col>
      <xdr:colOff>165100</xdr:colOff>
      <xdr:row>34</xdr:row>
      <xdr:rowOff>16421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32948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1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21610</xdr:rowOff>
    </xdr:from>
    <xdr:to>
      <xdr:col>6</xdr:col>
      <xdr:colOff>38100</xdr:colOff>
      <xdr:row>33</xdr:row>
      <xdr:rowOff>123210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139737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5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98878</xdr:rowOff>
    </xdr:from>
    <xdr:to>
      <xdr:col>24</xdr:col>
      <xdr:colOff>63500</xdr:colOff>
      <xdr:row>55</xdr:row>
      <xdr:rowOff>161368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57178"/>
          <a:ext cx="838200" cy="23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161368</xdr:rowOff>
    </xdr:from>
    <xdr:to>
      <xdr:col>19</xdr:col>
      <xdr:colOff>177800</xdr:colOff>
      <xdr:row>56</xdr:row>
      <xdr:rowOff>103418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1118"/>
          <a:ext cx="8890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60033</xdr:rowOff>
    </xdr:from>
    <xdr:to>
      <xdr:col>15</xdr:col>
      <xdr:colOff>50800</xdr:colOff>
      <xdr:row>56</xdr:row>
      <xdr:rowOff>103418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61233"/>
          <a:ext cx="889000" cy="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60033</xdr:rowOff>
    </xdr:from>
    <xdr:to>
      <xdr:col>10</xdr:col>
      <xdr:colOff>114300</xdr:colOff>
      <xdr:row>56</xdr:row>
      <xdr:rowOff>150999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61233"/>
          <a:ext cx="889000" cy="9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121198</xdr:rowOff>
    </xdr:from>
    <xdr:to>
      <xdr:col>6</xdr:col>
      <xdr:colOff>38100</xdr:colOff>
      <xdr:row>57</xdr:row>
      <xdr:rowOff>51348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42475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48078</xdr:rowOff>
    </xdr:from>
    <xdr:to>
      <xdr:col>24</xdr:col>
      <xdr:colOff>114300</xdr:colOff>
      <xdr:row>54</xdr:row>
      <xdr:rowOff>149678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5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110568</xdr:rowOff>
    </xdr:from>
    <xdr:to>
      <xdr:col>20</xdr:col>
      <xdr:colOff>38100</xdr:colOff>
      <xdr:row>56</xdr:row>
      <xdr:rowOff>40718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57245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1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52618</xdr:rowOff>
    </xdr:from>
    <xdr:to>
      <xdr:col>15</xdr:col>
      <xdr:colOff>101600</xdr:colOff>
      <xdr:row>56</xdr:row>
      <xdr:rowOff>154218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170745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2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9233</xdr:rowOff>
    </xdr:from>
    <xdr:to>
      <xdr:col>10</xdr:col>
      <xdr:colOff>165100</xdr:colOff>
      <xdr:row>56</xdr:row>
      <xdr:rowOff>110833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1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127360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100199</xdr:rowOff>
    </xdr:from>
    <xdr:to>
      <xdr:col>6</xdr:col>
      <xdr:colOff>38100</xdr:colOff>
      <xdr:row>57</xdr:row>
      <xdr:rowOff>30349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46876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144101</xdr:rowOff>
    </xdr:from>
    <xdr:to>
      <xdr:col>24</xdr:col>
      <xdr:colOff>63500</xdr:colOff>
      <xdr:row>76</xdr:row>
      <xdr:rowOff>157931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74301"/>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110440</xdr:rowOff>
    </xdr:from>
    <xdr:to>
      <xdr:col>19</xdr:col>
      <xdr:colOff>177800</xdr:colOff>
      <xdr:row>76</xdr:row>
      <xdr:rowOff>144101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40640"/>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2254</xdr:rowOff>
    </xdr:from>
    <xdr:to>
      <xdr:col>15</xdr:col>
      <xdr:colOff>50800</xdr:colOff>
      <xdr:row>76</xdr:row>
      <xdr:rowOff>110440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32454"/>
          <a:ext cx="889000" cy="10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2254</xdr:rowOff>
    </xdr:from>
    <xdr:to>
      <xdr:col>10</xdr:col>
      <xdr:colOff>114300</xdr:colOff>
      <xdr:row>76</xdr:row>
      <xdr:rowOff>124840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32454"/>
          <a:ext cx="889000" cy="1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130791</xdr:rowOff>
    </xdr:from>
    <xdr:to>
      <xdr:col>6</xdr:col>
      <xdr:colOff>38100</xdr:colOff>
      <xdr:row>75</xdr:row>
      <xdr:rowOff>60941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81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77468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5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107131</xdr:rowOff>
    </xdr:from>
    <xdr:to>
      <xdr:col>24</xdr:col>
      <xdr:colOff>114300</xdr:colOff>
      <xdr:row>77</xdr:row>
      <xdr:rowOff>37281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85558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1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93301</xdr:rowOff>
    </xdr:from>
    <xdr:to>
      <xdr:col>20</xdr:col>
      <xdr:colOff>38100</xdr:colOff>
      <xdr:row>77</xdr:row>
      <xdr:rowOff>23451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1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59640</xdr:rowOff>
    </xdr:from>
    <xdr:to>
      <xdr:col>15</xdr:col>
      <xdr:colOff>101600</xdr:colOff>
      <xdr:row>76</xdr:row>
      <xdr:rowOff>161240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122904</xdr:rowOff>
    </xdr:from>
    <xdr:to>
      <xdr:col>10</xdr:col>
      <xdr:colOff>165100</xdr:colOff>
      <xdr:row>76</xdr:row>
      <xdr:rowOff>53054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44181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7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74040</xdr:rowOff>
    </xdr:from>
    <xdr:to>
      <xdr:col>6</xdr:col>
      <xdr:colOff>38100</xdr:colOff>
      <xdr:row>77</xdr:row>
      <xdr:rowOff>4190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0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166767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9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72628</xdr:rowOff>
    </xdr:from>
    <xdr:to>
      <xdr:col>24</xdr:col>
      <xdr:colOff>63500</xdr:colOff>
      <xdr:row>93</xdr:row>
      <xdr:rowOff>140568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017478"/>
          <a:ext cx="8382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114371</xdr:rowOff>
    </xdr:from>
    <xdr:to>
      <xdr:col>19</xdr:col>
      <xdr:colOff>177800</xdr:colOff>
      <xdr:row>93</xdr:row>
      <xdr:rowOff>140568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059221"/>
          <a:ext cx="8890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114371</xdr:rowOff>
    </xdr:from>
    <xdr:to>
      <xdr:col>15</xdr:col>
      <xdr:colOff>50800</xdr:colOff>
      <xdr:row>93</xdr:row>
      <xdr:rowOff>141391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59221"/>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141391</xdr:rowOff>
    </xdr:from>
    <xdr:to>
      <xdr:col>10</xdr:col>
      <xdr:colOff>114300</xdr:colOff>
      <xdr:row>94</xdr:row>
      <xdr:rowOff>56970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86241"/>
          <a:ext cx="889000" cy="8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68692</xdr:rowOff>
    </xdr:from>
    <xdr:to>
      <xdr:col>6</xdr:col>
      <xdr:colOff>38100</xdr:colOff>
      <xdr:row>94</xdr:row>
      <xdr:rowOff>170292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18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21828</xdr:rowOff>
    </xdr:from>
    <xdr:to>
      <xdr:col>24</xdr:col>
      <xdr:colOff>114300</xdr:colOff>
      <xdr:row>93</xdr:row>
      <xdr:rowOff>123428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6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44705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1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89768</xdr:rowOff>
    </xdr:from>
    <xdr:to>
      <xdr:col>20</xdr:col>
      <xdr:colOff>38100</xdr:colOff>
      <xdr:row>94</xdr:row>
      <xdr:rowOff>19918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36445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8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63571</xdr:rowOff>
    </xdr:from>
    <xdr:to>
      <xdr:col>15</xdr:col>
      <xdr:colOff>101600</xdr:colOff>
      <xdr:row>93</xdr:row>
      <xdr:rowOff>165171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0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10248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7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90591</xdr:rowOff>
    </xdr:from>
    <xdr:to>
      <xdr:col>10</xdr:col>
      <xdr:colOff>165100</xdr:colOff>
      <xdr:row>94</xdr:row>
      <xdr:rowOff>20741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3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37268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58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6170</xdr:rowOff>
    </xdr:from>
    <xdr:to>
      <xdr:col>6</xdr:col>
      <xdr:colOff>38100</xdr:colOff>
      <xdr:row>94</xdr:row>
      <xdr:rowOff>107770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124297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58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24815</xdr:rowOff>
    </xdr:from>
    <xdr:to>
      <xdr:col>55</xdr:col>
      <xdr:colOff>0</xdr:colOff>
      <xdr:row>37</xdr:row>
      <xdr:rowOff>47643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368465"/>
          <a:ext cx="8382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47643</xdr:rowOff>
    </xdr:from>
    <xdr:to>
      <xdr:col>50</xdr:col>
      <xdr:colOff>114300</xdr:colOff>
      <xdr:row>37</xdr:row>
      <xdr:rowOff>48928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391293"/>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48928</xdr:rowOff>
    </xdr:from>
    <xdr:to>
      <xdr:col>45</xdr:col>
      <xdr:colOff>177800</xdr:colOff>
      <xdr:row>37</xdr:row>
      <xdr:rowOff>49668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92578"/>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25999</xdr:rowOff>
    </xdr:from>
    <xdr:to>
      <xdr:col>41</xdr:col>
      <xdr:colOff>50800</xdr:colOff>
      <xdr:row>37</xdr:row>
      <xdr:rowOff>49668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369649"/>
          <a:ext cx="889000" cy="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145465</xdr:rowOff>
    </xdr:from>
    <xdr:to>
      <xdr:col>55</xdr:col>
      <xdr:colOff>50800</xdr:colOff>
      <xdr:row>37</xdr:row>
      <xdr:rowOff>75615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60392</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168293</xdr:rowOff>
    </xdr:from>
    <xdr:to>
      <xdr:col>50</xdr:col>
      <xdr:colOff>165100</xdr:colOff>
      <xdr:row>37</xdr:row>
      <xdr:rowOff>98443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89570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4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169578</xdr:rowOff>
    </xdr:from>
    <xdr:to>
      <xdr:col>46</xdr:col>
      <xdr:colOff>38100</xdr:colOff>
      <xdr:row>37</xdr:row>
      <xdr:rowOff>99728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90855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4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170318</xdr:rowOff>
    </xdr:from>
    <xdr:to>
      <xdr:col>41</xdr:col>
      <xdr:colOff>101600</xdr:colOff>
      <xdr:row>37</xdr:row>
      <xdr:rowOff>100468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91595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43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146649</xdr:rowOff>
    </xdr:from>
    <xdr:to>
      <xdr:col>36</xdr:col>
      <xdr:colOff>165100</xdr:colOff>
      <xdr:row>37</xdr:row>
      <xdr:rowOff>76799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67926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4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32029</xdr:rowOff>
    </xdr:from>
    <xdr:to>
      <xdr:col>55</xdr:col>
      <xdr:colOff>0</xdr:colOff>
      <xdr:row>57</xdr:row>
      <xdr:rowOff>33538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04679"/>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33538</xdr:rowOff>
    </xdr:from>
    <xdr:to>
      <xdr:col>50</xdr:col>
      <xdr:colOff>114300</xdr:colOff>
      <xdr:row>57</xdr:row>
      <xdr:rowOff>164492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06188"/>
          <a:ext cx="889000" cy="1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547</xdr:rowOff>
    </xdr:from>
    <xdr:to>
      <xdr:col>45</xdr:col>
      <xdr:colOff>177800</xdr:colOff>
      <xdr:row>57</xdr:row>
      <xdr:rowOff>164492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73197"/>
          <a:ext cx="889000" cy="1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547</xdr:rowOff>
    </xdr:from>
    <xdr:to>
      <xdr:col>41</xdr:col>
      <xdr:colOff>50800</xdr:colOff>
      <xdr:row>58</xdr:row>
      <xdr:rowOff>11303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73197"/>
          <a:ext cx="889000" cy="18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139821</xdr:rowOff>
    </xdr:from>
    <xdr:to>
      <xdr:col>36</xdr:col>
      <xdr:colOff>165100</xdr:colOff>
      <xdr:row>57</xdr:row>
      <xdr:rowOff>69971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152679</xdr:rowOff>
    </xdr:from>
    <xdr:to>
      <xdr:col>55</xdr:col>
      <xdr:colOff>50800</xdr:colOff>
      <xdr:row>57</xdr:row>
      <xdr:rowOff>82829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4106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154188</xdr:rowOff>
    </xdr:from>
    <xdr:to>
      <xdr:col>50</xdr:col>
      <xdr:colOff>165100</xdr:colOff>
      <xdr:row>57</xdr:row>
      <xdr:rowOff>84338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75465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113692</xdr:rowOff>
    </xdr:from>
    <xdr:to>
      <xdr:col>46</xdr:col>
      <xdr:colOff>38100</xdr:colOff>
      <xdr:row>58</xdr:row>
      <xdr:rowOff>43842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34969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7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121197</xdr:rowOff>
    </xdr:from>
    <xdr:to>
      <xdr:col>41</xdr:col>
      <xdr:colOff>101600</xdr:colOff>
      <xdr:row>57</xdr:row>
      <xdr:rowOff>51347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42474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81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131953</xdr:rowOff>
    </xdr:from>
    <xdr:to>
      <xdr:col>36</xdr:col>
      <xdr:colOff>165100</xdr:colOff>
      <xdr:row>58</xdr:row>
      <xdr:rowOff>62103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53230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46865</xdr:rowOff>
    </xdr:from>
    <xdr:to>
      <xdr:col>55</xdr:col>
      <xdr:colOff>0</xdr:colOff>
      <xdr:row>79</xdr:row>
      <xdr:rowOff>42625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19965"/>
          <a:ext cx="838200" cy="16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46865</xdr:rowOff>
    </xdr:from>
    <xdr:to>
      <xdr:col>50</xdr:col>
      <xdr:colOff>114300</xdr:colOff>
      <xdr:row>79</xdr:row>
      <xdr:rowOff>28845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19965"/>
          <a:ext cx="889000" cy="1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28124</xdr:rowOff>
    </xdr:from>
    <xdr:to>
      <xdr:col>45</xdr:col>
      <xdr:colOff>177800</xdr:colOff>
      <xdr:row>79</xdr:row>
      <xdr:rowOff>28845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01224"/>
          <a:ext cx="889000" cy="1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28124</xdr:rowOff>
    </xdr:from>
    <xdr:to>
      <xdr:col>41</xdr:col>
      <xdr:colOff>50800</xdr:colOff>
      <xdr:row>78</xdr:row>
      <xdr:rowOff>152620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01224"/>
          <a:ext cx="889000" cy="12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8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34359</xdr:rowOff>
    </xdr:from>
    <xdr:to>
      <xdr:col>36</xdr:col>
      <xdr:colOff>165100</xdr:colOff>
      <xdr:row>78</xdr:row>
      <xdr:rowOff>135959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152486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8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163275</xdr:rowOff>
    </xdr:from>
    <xdr:to>
      <xdr:col>55</xdr:col>
      <xdr:colOff>50800</xdr:colOff>
      <xdr:row>79</xdr:row>
      <xdr:rowOff>93425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3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78202</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51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167515</xdr:rowOff>
    </xdr:from>
    <xdr:to>
      <xdr:col>50</xdr:col>
      <xdr:colOff>165100</xdr:colOff>
      <xdr:row>78</xdr:row>
      <xdr:rowOff>97665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88792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6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149495</xdr:rowOff>
    </xdr:from>
    <xdr:to>
      <xdr:col>46</xdr:col>
      <xdr:colOff>38100</xdr:colOff>
      <xdr:row>79</xdr:row>
      <xdr:rowOff>79645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70772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61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148774</xdr:rowOff>
    </xdr:from>
    <xdr:to>
      <xdr:col>41</xdr:col>
      <xdr:colOff>101600</xdr:colOff>
      <xdr:row>78</xdr:row>
      <xdr:rowOff>78924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70051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101820</xdr:rowOff>
    </xdr:from>
    <xdr:to>
      <xdr:col>36</xdr:col>
      <xdr:colOff>165100</xdr:colOff>
      <xdr:row>79</xdr:row>
      <xdr:rowOff>31970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23097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6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38328</xdr:rowOff>
    </xdr:from>
    <xdr:to>
      <xdr:col>55</xdr:col>
      <xdr:colOff>0</xdr:colOff>
      <xdr:row>96</xdr:row>
      <xdr:rowOff>96405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5983178"/>
          <a:ext cx="838200" cy="57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165291</xdr:rowOff>
    </xdr:from>
    <xdr:to>
      <xdr:col>50</xdr:col>
      <xdr:colOff>114300</xdr:colOff>
      <xdr:row>96</xdr:row>
      <xdr:rowOff>96405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53041"/>
          <a:ext cx="889000" cy="10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165291</xdr:rowOff>
    </xdr:from>
    <xdr:to>
      <xdr:col>45</xdr:col>
      <xdr:colOff>177800</xdr:colOff>
      <xdr:row>96</xdr:row>
      <xdr:rowOff>5905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45304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5905</xdr:rowOff>
    </xdr:from>
    <xdr:to>
      <xdr:col>41</xdr:col>
      <xdr:colOff>50800</xdr:colOff>
      <xdr:row>98</xdr:row>
      <xdr:rowOff>80353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465105"/>
          <a:ext cx="889000" cy="4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157835</xdr:rowOff>
    </xdr:from>
    <xdr:to>
      <xdr:col>36</xdr:col>
      <xdr:colOff>165100</xdr:colOff>
      <xdr:row>96</xdr:row>
      <xdr:rowOff>87985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4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104512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2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158978</xdr:rowOff>
    </xdr:from>
    <xdr:to>
      <xdr:col>55</xdr:col>
      <xdr:colOff>50800</xdr:colOff>
      <xdr:row>93</xdr:row>
      <xdr:rowOff>89128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9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10405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7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45605</xdr:rowOff>
    </xdr:from>
    <xdr:to>
      <xdr:col>50</xdr:col>
      <xdr:colOff>165100</xdr:colOff>
      <xdr:row>96</xdr:row>
      <xdr:rowOff>147205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163732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2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114491</xdr:rowOff>
    </xdr:from>
    <xdr:to>
      <xdr:col>46</xdr:col>
      <xdr:colOff>38100</xdr:colOff>
      <xdr:row>96</xdr:row>
      <xdr:rowOff>44641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61168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126555</xdr:rowOff>
    </xdr:from>
    <xdr:to>
      <xdr:col>41</xdr:col>
      <xdr:colOff>101600</xdr:colOff>
      <xdr:row>96</xdr:row>
      <xdr:rowOff>56705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73232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18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29553</xdr:rowOff>
    </xdr:from>
    <xdr:to>
      <xdr:col>36</xdr:col>
      <xdr:colOff>165100</xdr:colOff>
      <xdr:row>98</xdr:row>
      <xdr:rowOff>131153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122280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2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111239</xdr:rowOff>
    </xdr:from>
    <xdr:to>
      <xdr:col>85</xdr:col>
      <xdr:colOff>127000</xdr:colOff>
      <xdr:row>37</xdr:row>
      <xdr:rowOff>36563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283439"/>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144175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7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111239</xdr:rowOff>
    </xdr:from>
    <xdr:to>
      <xdr:col>81</xdr:col>
      <xdr:colOff>50800</xdr:colOff>
      <xdr:row>38</xdr:row>
      <xdr:rowOff>138995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283439"/>
          <a:ext cx="889000" cy="37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113275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6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138995</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54095"/>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38297</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48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83642</xdr:rowOff>
    </xdr:from>
    <xdr:to>
      <xdr:col>67</xdr:col>
      <xdr:colOff>101600</xdr:colOff>
      <xdr:row>39</xdr:row>
      <xdr:rowOff>13792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30319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157213</xdr:rowOff>
    </xdr:from>
    <xdr:to>
      <xdr:col>85</xdr:col>
      <xdr:colOff>177800</xdr:colOff>
      <xdr:row>37</xdr:row>
      <xdr:rowOff>87363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8640</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18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60439</xdr:rowOff>
    </xdr:from>
    <xdr:to>
      <xdr:col>81</xdr:col>
      <xdr:colOff>101600</xdr:colOff>
      <xdr:row>36</xdr:row>
      <xdr:rowOff>162039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2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7116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00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88195</xdr:rowOff>
    </xdr:from>
    <xdr:to>
      <xdr:col>76</xdr:col>
      <xdr:colOff>165100</xdr:colOff>
      <xdr:row>39</xdr:row>
      <xdr:rowOff>18345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9472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69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158947</xdr:rowOff>
    </xdr:from>
    <xdr:to>
      <xdr:col>67</xdr:col>
      <xdr:colOff>101600</xdr:colOff>
      <xdr:row>39</xdr:row>
      <xdr:rowOff>89097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80224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7835</xdr:rowOff>
    </xdr:from>
    <xdr:to>
      <xdr:col>85</xdr:col>
      <xdr:colOff>127000</xdr:colOff>
      <xdr:row>76</xdr:row>
      <xdr:rowOff>26378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038035"/>
          <a:ext cx="8382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7835</xdr:rowOff>
    </xdr:from>
    <xdr:to>
      <xdr:col>81</xdr:col>
      <xdr:colOff>50800</xdr:colOff>
      <xdr:row>76</xdr:row>
      <xdr:rowOff>30645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038035"/>
          <a:ext cx="889000" cy="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30645</xdr:rowOff>
    </xdr:from>
    <xdr:to>
      <xdr:col>76</xdr:col>
      <xdr:colOff>114300</xdr:colOff>
      <xdr:row>76</xdr:row>
      <xdr:rowOff>35852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06084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35852</xdr:rowOff>
    </xdr:from>
    <xdr:to>
      <xdr:col>71</xdr:col>
      <xdr:colOff>177800</xdr:colOff>
      <xdr:row>76</xdr:row>
      <xdr:rowOff>53581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066052"/>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163072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6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147028</xdr:rowOff>
    </xdr:from>
    <xdr:to>
      <xdr:col>85</xdr:col>
      <xdr:colOff>177800</xdr:colOff>
      <xdr:row>76</xdr:row>
      <xdr:rowOff>77178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169905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128486</xdr:rowOff>
    </xdr:from>
    <xdr:to>
      <xdr:col>81</xdr:col>
      <xdr:colOff>101600</xdr:colOff>
      <xdr:row>76</xdr:row>
      <xdr:rowOff>58635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98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75163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7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151295</xdr:rowOff>
    </xdr:from>
    <xdr:to>
      <xdr:col>76</xdr:col>
      <xdr:colOff>165100</xdr:colOff>
      <xdr:row>76</xdr:row>
      <xdr:rowOff>81445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97972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7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156502</xdr:rowOff>
    </xdr:from>
    <xdr:to>
      <xdr:col>72</xdr:col>
      <xdr:colOff>38100</xdr:colOff>
      <xdr:row>76</xdr:row>
      <xdr:rowOff>86652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103179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79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2781</xdr:rowOff>
    </xdr:from>
    <xdr:to>
      <xdr:col>67</xdr:col>
      <xdr:colOff>101600</xdr:colOff>
      <xdr:row>76</xdr:row>
      <xdr:rowOff>104381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0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95508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1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55118</xdr:rowOff>
    </xdr:from>
    <xdr:to>
      <xdr:col>85</xdr:col>
      <xdr:colOff>127000</xdr:colOff>
      <xdr:row>98</xdr:row>
      <xdr:rowOff>137773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514318"/>
          <a:ext cx="838200" cy="42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121379</xdr:rowOff>
    </xdr:from>
    <xdr:to>
      <xdr:col>81</xdr:col>
      <xdr:colOff>50800</xdr:colOff>
      <xdr:row>96</xdr:row>
      <xdr:rowOff>55118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409129"/>
          <a:ext cx="889000" cy="10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80721</xdr:rowOff>
    </xdr:from>
    <xdr:to>
      <xdr:col>76</xdr:col>
      <xdr:colOff>114300</xdr:colOff>
      <xdr:row>95</xdr:row>
      <xdr:rowOff>121379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197021"/>
          <a:ext cx="889000" cy="2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113737</xdr:rowOff>
    </xdr:from>
    <xdr:to>
      <xdr:col>71</xdr:col>
      <xdr:colOff>177800</xdr:colOff>
      <xdr:row>94</xdr:row>
      <xdr:rowOff>80721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5887137"/>
          <a:ext cx="889000" cy="30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62578</xdr:rowOff>
    </xdr:from>
    <xdr:to>
      <xdr:col>67</xdr:col>
      <xdr:colOff>101600</xdr:colOff>
      <xdr:row>93</xdr:row>
      <xdr:rowOff>164178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0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155305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10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86973</xdr:rowOff>
    </xdr:from>
    <xdr:to>
      <xdr:col>85</xdr:col>
      <xdr:colOff>177800</xdr:colOff>
      <xdr:row>99</xdr:row>
      <xdr:rowOff>17123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1900</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0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4318</xdr:rowOff>
    </xdr:from>
    <xdr:to>
      <xdr:col>81</xdr:col>
      <xdr:colOff>101600</xdr:colOff>
      <xdr:row>96</xdr:row>
      <xdr:rowOff>105918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97045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70579</xdr:rowOff>
    </xdr:from>
    <xdr:to>
      <xdr:col>76</xdr:col>
      <xdr:colOff>165100</xdr:colOff>
      <xdr:row>96</xdr:row>
      <xdr:rowOff>729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3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163306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4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29921</xdr:rowOff>
    </xdr:from>
    <xdr:to>
      <xdr:col>72</xdr:col>
      <xdr:colOff>38100</xdr:colOff>
      <xdr:row>94</xdr:row>
      <xdr:rowOff>131521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1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122648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2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62937</xdr:rowOff>
    </xdr:from>
    <xdr:to>
      <xdr:col>67</xdr:col>
      <xdr:colOff>101600</xdr:colOff>
      <xdr:row>92</xdr:row>
      <xdr:rowOff>164537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58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9614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56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43612</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43612</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11405</xdr:rowOff>
    </xdr:from>
    <xdr:to>
      <xdr:col>98</xdr:col>
      <xdr:colOff>38100</xdr:colOff>
      <xdr:row>38</xdr:row>
      <xdr:rowOff>113005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129532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164262</xdr:rowOff>
    </xdr:from>
    <xdr:to>
      <xdr:col>107</xdr:col>
      <xdr:colOff>101600</xdr:colOff>
      <xdr:row>39</xdr:row>
      <xdr:rowOff>94412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85539</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92021</xdr:rowOff>
    </xdr:from>
    <xdr:to>
      <xdr:col>116</xdr:col>
      <xdr:colOff>63500</xdr:colOff>
      <xdr:row>59</xdr:row>
      <xdr:rowOff>92565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207571"/>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91259</xdr:rowOff>
    </xdr:from>
    <xdr:to>
      <xdr:col>111</xdr:col>
      <xdr:colOff>177800</xdr:colOff>
      <xdr:row>59</xdr:row>
      <xdr:rowOff>92021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20680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82224</xdr:rowOff>
    </xdr:from>
    <xdr:to>
      <xdr:col>107</xdr:col>
      <xdr:colOff>50800</xdr:colOff>
      <xdr:row>59</xdr:row>
      <xdr:rowOff>91259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97774"/>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82006</xdr:rowOff>
    </xdr:from>
    <xdr:to>
      <xdr:col>102</xdr:col>
      <xdr:colOff>114300</xdr:colOff>
      <xdr:row>59</xdr:row>
      <xdr:rowOff>82224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9755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44486</xdr:rowOff>
    </xdr:from>
    <xdr:to>
      <xdr:col>98</xdr:col>
      <xdr:colOff>38100</xdr:colOff>
      <xdr:row>57</xdr:row>
      <xdr:rowOff>146086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162613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9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41765</xdr:rowOff>
    </xdr:from>
    <xdr:to>
      <xdr:col>116</xdr:col>
      <xdr:colOff>114300</xdr:colOff>
      <xdr:row>59</xdr:row>
      <xdr:rowOff>143365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128142</xdr:rowOff>
    </xdr:from>
    <xdr:ext cx="313932"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2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41221</xdr:rowOff>
    </xdr:from>
    <xdr:to>
      <xdr:col>112</xdr:col>
      <xdr:colOff>38100</xdr:colOff>
      <xdr:row>59</xdr:row>
      <xdr:rowOff>142821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133948</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66333" y="1024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40459</xdr:rowOff>
    </xdr:from>
    <xdr:to>
      <xdr:col>107</xdr:col>
      <xdr:colOff>101600</xdr:colOff>
      <xdr:row>59</xdr:row>
      <xdr:rowOff>142059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133186</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24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31424</xdr:rowOff>
    </xdr:from>
    <xdr:to>
      <xdr:col>102</xdr:col>
      <xdr:colOff>165100</xdr:colOff>
      <xdr:row>59</xdr:row>
      <xdr:rowOff>133024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4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124151</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239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31206</xdr:rowOff>
    </xdr:from>
    <xdr:to>
      <xdr:col>98</xdr:col>
      <xdr:colOff>38100</xdr:colOff>
      <xdr:row>59</xdr:row>
      <xdr:rowOff>132806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123933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23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30220</xdr:rowOff>
    </xdr:from>
    <xdr:to>
      <xdr:col>116</xdr:col>
      <xdr:colOff>63500</xdr:colOff>
      <xdr:row>71</xdr:row>
      <xdr:rowOff>93275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203170"/>
          <a:ext cx="8382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93275</xdr:rowOff>
    </xdr:from>
    <xdr:to>
      <xdr:col>111</xdr:col>
      <xdr:colOff>177800</xdr:colOff>
      <xdr:row>71</xdr:row>
      <xdr:rowOff>94170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26622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94170</xdr:rowOff>
    </xdr:from>
    <xdr:to>
      <xdr:col>107</xdr:col>
      <xdr:colOff>50800</xdr:colOff>
      <xdr:row>71</xdr:row>
      <xdr:rowOff>128498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267120"/>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74340</xdr:rowOff>
    </xdr:from>
    <xdr:to>
      <xdr:col>102</xdr:col>
      <xdr:colOff>114300</xdr:colOff>
      <xdr:row>71</xdr:row>
      <xdr:rowOff>128498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247290"/>
          <a:ext cx="889000" cy="5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24720</xdr:rowOff>
    </xdr:from>
    <xdr:to>
      <xdr:col>98</xdr:col>
      <xdr:colOff>38100</xdr:colOff>
      <xdr:row>73</xdr:row>
      <xdr:rowOff>126320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5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117447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3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150870</xdr:rowOff>
    </xdr:from>
    <xdr:to>
      <xdr:col>116</xdr:col>
      <xdr:colOff>114300</xdr:colOff>
      <xdr:row>71</xdr:row>
      <xdr:rowOff>81020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1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65797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06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42475</xdr:rowOff>
    </xdr:from>
    <xdr:to>
      <xdr:col>112</xdr:col>
      <xdr:colOff>38100</xdr:colOff>
      <xdr:row>71</xdr:row>
      <xdr:rowOff>144075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2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160602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199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43370</xdr:rowOff>
    </xdr:from>
    <xdr:to>
      <xdr:col>107</xdr:col>
      <xdr:colOff>101600</xdr:colOff>
      <xdr:row>71</xdr:row>
      <xdr:rowOff>144970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2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161497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19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77698</xdr:rowOff>
    </xdr:from>
    <xdr:to>
      <xdr:col>102</xdr:col>
      <xdr:colOff>165100</xdr:colOff>
      <xdr:row>72</xdr:row>
      <xdr:rowOff>7848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2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24375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02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23540</xdr:rowOff>
    </xdr:from>
    <xdr:to>
      <xdr:col>98</xdr:col>
      <xdr:colOff>38100</xdr:colOff>
      <xdr:row>71</xdr:row>
      <xdr:rowOff>125140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1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141667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19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住民一人当たり決算額は全国平均・県平均・類似団体平均のいずれをも上回る状況が続いているが、本町は中山間・過疎地域で人口密度が全国水準よりかなり低く、住民一人あたりの職員数が多いこと、また、保育所数が多く（全て直営）、民生部門の職員数が類似団体と比較して多いことが要因として考えられる。今後も、定員適正化計画に基づく職員数の適正化等を行い、人件費の抑制を図る。○物件費の住民一人当たり決算額についても全国平均・県平均・類似団体平均のいずれをも上回る状況が継続しているが、これは職員数の抑制に伴う臨時職員の増加により賃金の総額が高い水準にあることが主な要因となっており、直営保育所数の多さがここにも大きな影響を与えている。○普通建設事業費については、適正かつ計画的な建設事業の実施により、合併後の施設統廃合関連の事業費が多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けば、類似団体平均より低い水準に抑制することができている。○公債費の住民一人あたり決算額が全国平均・県平均・類似団体平均のいずれをも上回っているのは、財政力の低い本町が合併後の施設統廃合や新しいまちづくりに係る建設事業を着実に行うためには、その財源として地方債を活用せざるを得ないことが大きな要因である。今後も建設事業の実施に当たっては適正かつ計画的な実施に努めるとともに、地方財源措置の高い地方債の活用を行い、実質的な将来負担の抑制に努める。○繰出金については他団体平均のいずれをも上回っているが、本町は人口密度が低く、特に下水道事業の経営において収益性が低い地域であるため、公営企業会計への多額の繰出金支出が影響していると考えられる。今後は、下水道施設の更新事業の計画的な実施とともに、農業集落排水を含めた下水道事業全体の施設統廃合による維持・更新経費の抑制を通じて、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鳥取県八頭町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16,920
16,840
206.71
11,460,883
10,776,215
591,850
6,578,002
12,007,763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99695</xdr:rowOff>
    </xdr:from>
    <xdr:to>
      <xdr:col>24</xdr:col>
      <xdr:colOff>63500</xdr:colOff>
      <xdr:row>35</xdr:row>
      <xdr:rowOff>138176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0445"/>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136271</xdr:rowOff>
    </xdr:from>
    <xdr:to>
      <xdr:col>19</xdr:col>
      <xdr:colOff>177800</xdr:colOff>
      <xdr:row>35</xdr:row>
      <xdr:rowOff>138176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3702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78359</xdr:rowOff>
    </xdr:from>
    <xdr:to>
      <xdr:col>15</xdr:col>
      <xdr:colOff>50800</xdr:colOff>
      <xdr:row>35</xdr:row>
      <xdr:rowOff>136271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910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83312</xdr:rowOff>
    </xdr:from>
    <xdr:to>
      <xdr:col>10</xdr:col>
      <xdr:colOff>114300</xdr:colOff>
      <xdr:row>35</xdr:row>
      <xdr:rowOff>78359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12612"/>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119016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27322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87376</xdr:rowOff>
    </xdr:from>
    <xdr:to>
      <xdr:col>20</xdr:col>
      <xdr:colOff>38100</xdr:colOff>
      <xdr:row>36</xdr:row>
      <xdr:rowOff>17526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85471</xdr:rowOff>
    </xdr:from>
    <xdr:to>
      <xdr:col>15</xdr:col>
      <xdr:colOff>101600</xdr:colOff>
      <xdr:row>36</xdr:row>
      <xdr:rowOff>15621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6748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27559</xdr:rowOff>
    </xdr:from>
    <xdr:to>
      <xdr:col>10</xdr:col>
      <xdr:colOff>165100</xdr:colOff>
      <xdr:row>35</xdr:row>
      <xdr:rowOff>129159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145686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32512</xdr:rowOff>
    </xdr:from>
    <xdr:to>
      <xdr:col>6</xdr:col>
      <xdr:colOff>38100</xdr:colOff>
      <xdr:row>34</xdr:row>
      <xdr:rowOff>134112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125239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31321</xdr:rowOff>
    </xdr:from>
    <xdr:to>
      <xdr:col>24</xdr:col>
      <xdr:colOff>63500</xdr:colOff>
      <xdr:row>56</xdr:row>
      <xdr:rowOff>112181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32521"/>
          <a:ext cx="8382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73927</xdr:rowOff>
    </xdr:from>
    <xdr:to>
      <xdr:col>19</xdr:col>
      <xdr:colOff>177800</xdr:colOff>
      <xdr:row>56</xdr:row>
      <xdr:rowOff>112181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675127"/>
          <a:ext cx="8890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40246</xdr:rowOff>
    </xdr:from>
    <xdr:to>
      <xdr:col>15</xdr:col>
      <xdr:colOff>50800</xdr:colOff>
      <xdr:row>56</xdr:row>
      <xdr:rowOff>73927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41446"/>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11652</xdr:rowOff>
    </xdr:from>
    <xdr:to>
      <xdr:col>10</xdr:col>
      <xdr:colOff>114300</xdr:colOff>
      <xdr:row>56</xdr:row>
      <xdr:rowOff>40246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12852"/>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151971</xdr:rowOff>
    </xdr:from>
    <xdr:to>
      <xdr:col>24</xdr:col>
      <xdr:colOff>114300</xdr:colOff>
      <xdr:row>56</xdr:row>
      <xdr:rowOff>82121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3398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61381</xdr:rowOff>
    </xdr:from>
    <xdr:to>
      <xdr:col>20</xdr:col>
      <xdr:colOff>38100</xdr:colOff>
      <xdr:row>56</xdr:row>
      <xdr:rowOff>162981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154108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5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23127</xdr:rowOff>
    </xdr:from>
    <xdr:to>
      <xdr:col>15</xdr:col>
      <xdr:colOff>101600</xdr:colOff>
      <xdr:row>56</xdr:row>
      <xdr:rowOff>124727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115854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1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160896</xdr:rowOff>
    </xdr:from>
    <xdr:to>
      <xdr:col>10</xdr:col>
      <xdr:colOff>165100</xdr:colOff>
      <xdr:row>56</xdr:row>
      <xdr:rowOff>91046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9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82173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6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132302</xdr:rowOff>
    </xdr:from>
    <xdr:to>
      <xdr:col>6</xdr:col>
      <xdr:colOff>38100</xdr:colOff>
      <xdr:row>56</xdr:row>
      <xdr:rowOff>62452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53579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65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130665</xdr:rowOff>
    </xdr:from>
    <xdr:to>
      <xdr:col>24</xdr:col>
      <xdr:colOff>62865</xdr:colOff>
      <xdr:row>78</xdr:row>
      <xdr:rowOff>131209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75065"/>
          <a:ext cx="1270" cy="102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135036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0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131209</xdr:rowOff>
    </xdr:from>
    <xdr:to>
      <xdr:col>24</xdr:col>
      <xdr:colOff>152400</xdr:colOff>
      <xdr:row>78</xdr:row>
      <xdr:rowOff>131209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04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77342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25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130665</xdr:rowOff>
    </xdr:from>
    <xdr:to>
      <xdr:col>24</xdr:col>
      <xdr:colOff>152400</xdr:colOff>
      <xdr:row>72</xdr:row>
      <xdr:rowOff>130665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7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124427</xdr:rowOff>
    </xdr:from>
    <xdr:to>
      <xdr:col>24</xdr:col>
      <xdr:colOff>63500</xdr:colOff>
      <xdr:row>72</xdr:row>
      <xdr:rowOff>130665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125927"/>
          <a:ext cx="838200" cy="3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145116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166689</xdr:rowOff>
    </xdr:from>
    <xdr:to>
      <xdr:col>24</xdr:col>
      <xdr:colOff>114300</xdr:colOff>
      <xdr:row>76</xdr:row>
      <xdr:rowOff>96839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124427</xdr:rowOff>
    </xdr:from>
    <xdr:to>
      <xdr:col>19</xdr:col>
      <xdr:colOff>177800</xdr:colOff>
      <xdr:row>73</xdr:row>
      <xdr:rowOff>56065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125927"/>
          <a:ext cx="889000" cy="4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73039</xdr:rowOff>
    </xdr:from>
    <xdr:to>
      <xdr:col>20</xdr:col>
      <xdr:colOff>38100</xdr:colOff>
      <xdr:row>77</xdr:row>
      <xdr:rowOff>3189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165766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9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25171</xdr:rowOff>
    </xdr:from>
    <xdr:to>
      <xdr:col>15</xdr:col>
      <xdr:colOff>50800</xdr:colOff>
      <xdr:row>73</xdr:row>
      <xdr:rowOff>56065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198121"/>
          <a:ext cx="889000" cy="3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72081</xdr:rowOff>
    </xdr:from>
    <xdr:to>
      <xdr:col>15</xdr:col>
      <xdr:colOff>101600</xdr:colOff>
      <xdr:row>77</xdr:row>
      <xdr:rowOff>2231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164808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9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25171</xdr:rowOff>
    </xdr:from>
    <xdr:to>
      <xdr:col>10</xdr:col>
      <xdr:colOff>114300</xdr:colOff>
      <xdr:row>73</xdr:row>
      <xdr:rowOff>149944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198121"/>
          <a:ext cx="889000" cy="46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30487</xdr:rowOff>
    </xdr:from>
    <xdr:to>
      <xdr:col>10</xdr:col>
      <xdr:colOff>165100</xdr:colOff>
      <xdr:row>76</xdr:row>
      <xdr:rowOff>132087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123214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5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49833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79865</xdr:rowOff>
    </xdr:from>
    <xdr:to>
      <xdr:col>24</xdr:col>
      <xdr:colOff>114300</xdr:colOff>
      <xdr:row>73</xdr:row>
      <xdr:rowOff>10015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32892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7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73627</xdr:rowOff>
    </xdr:from>
    <xdr:to>
      <xdr:col>20</xdr:col>
      <xdr:colOff>38100</xdr:colOff>
      <xdr:row>71</xdr:row>
      <xdr:rowOff>3777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0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20304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85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5265</xdr:rowOff>
    </xdr:from>
    <xdr:to>
      <xdr:col>15</xdr:col>
      <xdr:colOff>101600</xdr:colOff>
      <xdr:row>73</xdr:row>
      <xdr:rowOff>106865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2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123392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9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145821</xdr:rowOff>
    </xdr:from>
    <xdr:to>
      <xdr:col>10</xdr:col>
      <xdr:colOff>165100</xdr:colOff>
      <xdr:row>71</xdr:row>
      <xdr:rowOff>75971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1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92498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19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99144</xdr:rowOff>
    </xdr:from>
    <xdr:to>
      <xdr:col>6</xdr:col>
      <xdr:colOff>38100</xdr:colOff>
      <xdr:row>74</xdr:row>
      <xdr:rowOff>29294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45821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9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3683</xdr:rowOff>
    </xdr:from>
    <xdr:to>
      <xdr:col>24</xdr:col>
      <xdr:colOff>63500</xdr:colOff>
      <xdr:row>98</xdr:row>
      <xdr:rowOff>85327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5783"/>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85327</xdr:rowOff>
    </xdr:from>
    <xdr:to>
      <xdr:col>19</xdr:col>
      <xdr:colOff>177800</xdr:colOff>
      <xdr:row>98</xdr:row>
      <xdr:rowOff>94568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87427"/>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94568</xdr:rowOff>
    </xdr:from>
    <xdr:to>
      <xdr:col>15</xdr:col>
      <xdr:colOff>50800</xdr:colOff>
      <xdr:row>98</xdr:row>
      <xdr:rowOff>107925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96668"/>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151081</xdr:rowOff>
    </xdr:from>
    <xdr:to>
      <xdr:col>10</xdr:col>
      <xdr:colOff>114300</xdr:colOff>
      <xdr:row>98</xdr:row>
      <xdr:rowOff>107925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81731"/>
          <a:ext cx="889000" cy="12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145935</xdr:rowOff>
    </xdr:from>
    <xdr:to>
      <xdr:col>6</xdr:col>
      <xdr:colOff>38100</xdr:colOff>
      <xdr:row>96</xdr:row>
      <xdr:rowOff>76085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92612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2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124333</xdr:rowOff>
    </xdr:from>
    <xdr:to>
      <xdr:col>24</xdr:col>
      <xdr:colOff>114300</xdr:colOff>
      <xdr:row>98</xdr:row>
      <xdr:rowOff>54483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102760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34527</xdr:rowOff>
    </xdr:from>
    <xdr:to>
      <xdr:col>20</xdr:col>
      <xdr:colOff>38100</xdr:colOff>
      <xdr:row>98</xdr:row>
      <xdr:rowOff>136127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127254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43768</xdr:rowOff>
    </xdr:from>
    <xdr:to>
      <xdr:col>15</xdr:col>
      <xdr:colOff>101600</xdr:colOff>
      <xdr:row>98</xdr:row>
      <xdr:rowOff>145368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136495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57125</xdr:rowOff>
    </xdr:from>
    <xdr:to>
      <xdr:col>10</xdr:col>
      <xdr:colOff>165100</xdr:colOff>
      <xdr:row>98</xdr:row>
      <xdr:rowOff>158725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149852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100281</xdr:rowOff>
    </xdr:from>
    <xdr:to>
      <xdr:col>6</xdr:col>
      <xdr:colOff>38100</xdr:colOff>
      <xdr:row>98</xdr:row>
      <xdr:rowOff>30431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21558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64669</xdr:rowOff>
    </xdr:from>
    <xdr:to>
      <xdr:col>36</xdr:col>
      <xdr:colOff>165100</xdr:colOff>
      <xdr:row>36</xdr:row>
      <xdr:rowOff>166269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11346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12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164878</xdr:rowOff>
    </xdr:from>
    <xdr:to>
      <xdr:col>54</xdr:col>
      <xdr:colOff>189865</xdr:colOff>
      <xdr:row>58</xdr:row>
      <xdr:rowOff>131111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08828"/>
          <a:ext cx="1270" cy="1166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134938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131111</xdr:rowOff>
    </xdr:from>
    <xdr:to>
      <xdr:col>55</xdr:col>
      <xdr:colOff>88900</xdr:colOff>
      <xdr:row>58</xdr:row>
      <xdr:rowOff>131111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111555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8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164878</xdr:rowOff>
    </xdr:from>
    <xdr:to>
      <xdr:col>55</xdr:col>
      <xdr:colOff>88900</xdr:colOff>
      <xdr:row>51</xdr:row>
      <xdr:rowOff>164878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162430</xdr:rowOff>
    </xdr:from>
    <xdr:to>
      <xdr:col>55</xdr:col>
      <xdr:colOff>0</xdr:colOff>
      <xdr:row>53</xdr:row>
      <xdr:rowOff>29042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077830"/>
          <a:ext cx="8382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15582</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16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37155</xdr:rowOff>
    </xdr:from>
    <xdr:to>
      <xdr:col>55</xdr:col>
      <xdr:colOff>50800</xdr:colOff>
      <xdr:row>56</xdr:row>
      <xdr:rowOff>138755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169206</xdr:rowOff>
    </xdr:from>
    <xdr:to>
      <xdr:col>50</xdr:col>
      <xdr:colOff>114300</xdr:colOff>
      <xdr:row>53</xdr:row>
      <xdr:rowOff>29042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084606"/>
          <a:ext cx="889000" cy="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219</xdr:rowOff>
    </xdr:from>
    <xdr:to>
      <xdr:col>50</xdr:col>
      <xdr:colOff>165100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92946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169206</xdr:rowOff>
    </xdr:from>
    <xdr:to>
      <xdr:col>45</xdr:col>
      <xdr:colOff>177800</xdr:colOff>
      <xdr:row>53</xdr:row>
      <xdr:rowOff>58678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084606"/>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158688</xdr:rowOff>
    </xdr:from>
    <xdr:to>
      <xdr:col>46</xdr:col>
      <xdr:colOff>38100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79965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14133</xdr:rowOff>
    </xdr:from>
    <xdr:to>
      <xdr:col>41</xdr:col>
      <xdr:colOff>50800</xdr:colOff>
      <xdr:row>53</xdr:row>
      <xdr:rowOff>58678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8758083"/>
          <a:ext cx="889000" cy="38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125640</xdr:rowOff>
    </xdr:from>
    <xdr:to>
      <xdr:col>41</xdr:col>
      <xdr:colOff>101600</xdr:colOff>
      <xdr:row>56</xdr:row>
      <xdr:rowOff>55790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46917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65583</xdr:rowOff>
    </xdr:from>
    <xdr:to>
      <xdr:col>36</xdr:col>
      <xdr:colOff>165100</xdr:colOff>
      <xdr:row>53</xdr:row>
      <xdr:rowOff>167183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15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158310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2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111630</xdr:rowOff>
    </xdr:from>
    <xdr:to>
      <xdr:col>55</xdr:col>
      <xdr:colOff>50800</xdr:colOff>
      <xdr:row>53</xdr:row>
      <xdr:rowOff>41780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0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134507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88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149692</xdr:rowOff>
    </xdr:from>
    <xdr:to>
      <xdr:col>50</xdr:col>
      <xdr:colOff>165100</xdr:colOff>
      <xdr:row>53</xdr:row>
      <xdr:rowOff>79842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0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96369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88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118406</xdr:rowOff>
    </xdr:from>
    <xdr:to>
      <xdr:col>46</xdr:col>
      <xdr:colOff>38100</xdr:colOff>
      <xdr:row>53</xdr:row>
      <xdr:rowOff>48556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65083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8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7878</xdr:rowOff>
    </xdr:from>
    <xdr:to>
      <xdr:col>41</xdr:col>
      <xdr:colOff>101600</xdr:colOff>
      <xdr:row>53</xdr:row>
      <xdr:rowOff>109478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0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126005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88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134783</xdr:rowOff>
    </xdr:from>
    <xdr:to>
      <xdr:col>36</xdr:col>
      <xdr:colOff>165100</xdr:colOff>
      <xdr:row>51</xdr:row>
      <xdr:rowOff>64933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8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81460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84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40087</xdr:rowOff>
    </xdr:from>
    <xdr:to>
      <xdr:col>55</xdr:col>
      <xdr:colOff>0</xdr:colOff>
      <xdr:row>78</xdr:row>
      <xdr:rowOff>107505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413187"/>
          <a:ext cx="8382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103257</xdr:rowOff>
    </xdr:from>
    <xdr:to>
      <xdr:col>50</xdr:col>
      <xdr:colOff>114300</xdr:colOff>
      <xdr:row>78</xdr:row>
      <xdr:rowOff>107505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04907"/>
          <a:ext cx="889000" cy="17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103257</xdr:rowOff>
    </xdr:from>
    <xdr:to>
      <xdr:col>45</xdr:col>
      <xdr:colOff>177800</xdr:colOff>
      <xdr:row>78</xdr:row>
      <xdr:rowOff>5626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304907"/>
          <a:ext cx="8890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5626</xdr:rowOff>
    </xdr:from>
    <xdr:to>
      <xdr:col>41</xdr:col>
      <xdr:colOff>50800</xdr:colOff>
      <xdr:row>78</xdr:row>
      <xdr:rowOff>128442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78726"/>
          <a:ext cx="889000" cy="1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9213</xdr:rowOff>
    </xdr:from>
    <xdr:to>
      <xdr:col>36</xdr:col>
      <xdr:colOff>165100</xdr:colOff>
      <xdr:row>77</xdr:row>
      <xdr:rowOff>110813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127340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160737</xdr:rowOff>
    </xdr:from>
    <xdr:to>
      <xdr:col>55</xdr:col>
      <xdr:colOff>50800</xdr:colOff>
      <xdr:row>78</xdr:row>
      <xdr:rowOff>90887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6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139164</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56705</xdr:rowOff>
    </xdr:from>
    <xdr:to>
      <xdr:col>50</xdr:col>
      <xdr:colOff>165100</xdr:colOff>
      <xdr:row>78</xdr:row>
      <xdr:rowOff>158305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149432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52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52457</xdr:rowOff>
    </xdr:from>
    <xdr:to>
      <xdr:col>46</xdr:col>
      <xdr:colOff>38100</xdr:colOff>
      <xdr:row>77</xdr:row>
      <xdr:rowOff>154057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145184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126276</xdr:rowOff>
    </xdr:from>
    <xdr:to>
      <xdr:col>41</xdr:col>
      <xdr:colOff>101600</xdr:colOff>
      <xdr:row>78</xdr:row>
      <xdr:rowOff>56426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47553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77642</xdr:rowOff>
    </xdr:from>
    <xdr:to>
      <xdr:col>36</xdr:col>
      <xdr:colOff>165100</xdr:colOff>
      <xdr:row>79</xdr:row>
      <xdr:rowOff>7792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170369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4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58965</xdr:rowOff>
    </xdr:from>
    <xdr:to>
      <xdr:col>55</xdr:col>
      <xdr:colOff>0</xdr:colOff>
      <xdr:row>98</xdr:row>
      <xdr:rowOff>88959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861065"/>
          <a:ext cx="8382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113777</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7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65401</xdr:rowOff>
    </xdr:from>
    <xdr:to>
      <xdr:col>50</xdr:col>
      <xdr:colOff>114300</xdr:colOff>
      <xdr:row>98</xdr:row>
      <xdr:rowOff>88959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67501"/>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132477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65401</xdr:rowOff>
    </xdr:from>
    <xdr:to>
      <xdr:col>45</xdr:col>
      <xdr:colOff>177800</xdr:colOff>
      <xdr:row>98</xdr:row>
      <xdr:rowOff>94004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67501"/>
          <a:ext cx="8890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94004</xdr:rowOff>
    </xdr:from>
    <xdr:to>
      <xdr:col>41</xdr:col>
      <xdr:colOff>50800</xdr:colOff>
      <xdr:row>98</xdr:row>
      <xdr:rowOff>97580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96104"/>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112156</xdr:rowOff>
    </xdr:from>
    <xdr:to>
      <xdr:col>36</xdr:col>
      <xdr:colOff>165100</xdr:colOff>
      <xdr:row>98</xdr:row>
      <xdr:rowOff>42306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4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58833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8165</xdr:rowOff>
    </xdr:from>
    <xdr:to>
      <xdr:col>55</xdr:col>
      <xdr:colOff>50800</xdr:colOff>
      <xdr:row>98</xdr:row>
      <xdr:rowOff>109765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94542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38159</xdr:rowOff>
    </xdr:from>
    <xdr:to>
      <xdr:col>50</xdr:col>
      <xdr:colOff>165100</xdr:colOff>
      <xdr:row>98</xdr:row>
      <xdr:rowOff>139759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130886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9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14601</xdr:rowOff>
    </xdr:from>
    <xdr:to>
      <xdr:col>46</xdr:col>
      <xdr:colOff>38100</xdr:colOff>
      <xdr:row>98</xdr:row>
      <xdr:rowOff>116201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107328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0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43204</xdr:rowOff>
    </xdr:from>
    <xdr:to>
      <xdr:col>41</xdr:col>
      <xdr:colOff>101600</xdr:colOff>
      <xdr:row>98</xdr:row>
      <xdr:rowOff>144804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135931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3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46780</xdr:rowOff>
    </xdr:from>
    <xdr:to>
      <xdr:col>36</xdr:col>
      <xdr:colOff>165100</xdr:colOff>
      <xdr:row>98</xdr:row>
      <xdr:rowOff>148380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4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139507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68047</xdr:rowOff>
    </xdr:from>
    <xdr:to>
      <xdr:col>85</xdr:col>
      <xdr:colOff>127000</xdr:colOff>
      <xdr:row>37</xdr:row>
      <xdr:rowOff>136258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11697"/>
          <a:ext cx="838200" cy="6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136258</xdr:rowOff>
    </xdr:from>
    <xdr:to>
      <xdr:col>81</xdr:col>
      <xdr:colOff>50800</xdr:colOff>
      <xdr:row>37</xdr:row>
      <xdr:rowOff>138633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79908"/>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138633</xdr:rowOff>
    </xdr:from>
    <xdr:to>
      <xdr:col>76</xdr:col>
      <xdr:colOff>114300</xdr:colOff>
      <xdr:row>37</xdr:row>
      <xdr:rowOff>165138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82283"/>
          <a:ext cx="889000" cy="2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150724</xdr:rowOff>
    </xdr:from>
    <xdr:to>
      <xdr:col>71</xdr:col>
      <xdr:colOff>177800</xdr:colOff>
      <xdr:row>37</xdr:row>
      <xdr:rowOff>165138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94374"/>
          <a:ext cx="8890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147104</xdr:rowOff>
    </xdr:from>
    <xdr:to>
      <xdr:col>67</xdr:col>
      <xdr:colOff>101600</xdr:colOff>
      <xdr:row>37</xdr:row>
      <xdr:rowOff>77254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93781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17247</xdr:rowOff>
    </xdr:from>
    <xdr:to>
      <xdr:col>85</xdr:col>
      <xdr:colOff>177800</xdr:colOff>
      <xdr:row>37</xdr:row>
      <xdr:rowOff>118847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167124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3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85458</xdr:rowOff>
    </xdr:from>
    <xdr:to>
      <xdr:col>81</xdr:col>
      <xdr:colOff>101600</xdr:colOff>
      <xdr:row>38</xdr:row>
      <xdr:rowOff>15608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6735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87833</xdr:rowOff>
    </xdr:from>
    <xdr:to>
      <xdr:col>76</xdr:col>
      <xdr:colOff>165100</xdr:colOff>
      <xdr:row>38</xdr:row>
      <xdr:rowOff>17983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3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2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114338</xdr:rowOff>
    </xdr:from>
    <xdr:to>
      <xdr:col>72</xdr:col>
      <xdr:colOff>38100</xdr:colOff>
      <xdr:row>38</xdr:row>
      <xdr:rowOff>44488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35615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99924</xdr:rowOff>
    </xdr:from>
    <xdr:to>
      <xdr:col>67</xdr:col>
      <xdr:colOff>101600</xdr:colOff>
      <xdr:row>38</xdr:row>
      <xdr:rowOff>30074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21200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76590</xdr:rowOff>
    </xdr:from>
    <xdr:to>
      <xdr:col>85</xdr:col>
      <xdr:colOff>127000</xdr:colOff>
      <xdr:row>55</xdr:row>
      <xdr:rowOff>136010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506340"/>
          <a:ext cx="838200" cy="5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136010</xdr:rowOff>
    </xdr:from>
    <xdr:to>
      <xdr:col>81</xdr:col>
      <xdr:colOff>50800</xdr:colOff>
      <xdr:row>57</xdr:row>
      <xdr:rowOff>77847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65760"/>
          <a:ext cx="889000" cy="28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18994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132156</xdr:rowOff>
    </xdr:from>
    <xdr:to>
      <xdr:col>76</xdr:col>
      <xdr:colOff>114300</xdr:colOff>
      <xdr:row>57</xdr:row>
      <xdr:rowOff>77847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390456"/>
          <a:ext cx="889000" cy="4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132156</xdr:rowOff>
    </xdr:from>
    <xdr:to>
      <xdr:col>71</xdr:col>
      <xdr:colOff>177800</xdr:colOff>
      <xdr:row>57</xdr:row>
      <xdr:rowOff>57665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390456"/>
          <a:ext cx="889000" cy="43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60211</xdr:rowOff>
    </xdr:from>
    <xdr:to>
      <xdr:col>67</xdr:col>
      <xdr:colOff>101600</xdr:colOff>
      <xdr:row>55</xdr:row>
      <xdr:rowOff>161811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48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26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25790</xdr:rowOff>
    </xdr:from>
    <xdr:to>
      <xdr:col>85</xdr:col>
      <xdr:colOff>177800</xdr:colOff>
      <xdr:row>55</xdr:row>
      <xdr:rowOff>127390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5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4217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3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85210</xdr:rowOff>
    </xdr:from>
    <xdr:to>
      <xdr:col>81</xdr:col>
      <xdr:colOff>101600</xdr:colOff>
      <xdr:row>56</xdr:row>
      <xdr:rowOff>15360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5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31887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27047</xdr:rowOff>
    </xdr:from>
    <xdr:to>
      <xdr:col>76</xdr:col>
      <xdr:colOff>165100</xdr:colOff>
      <xdr:row>57</xdr:row>
      <xdr:rowOff>128647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119774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81356</xdr:rowOff>
    </xdr:from>
    <xdr:to>
      <xdr:col>72</xdr:col>
      <xdr:colOff>38100</xdr:colOff>
      <xdr:row>55</xdr:row>
      <xdr:rowOff>11506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28033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6865</xdr:rowOff>
    </xdr:from>
    <xdr:to>
      <xdr:col>67</xdr:col>
      <xdr:colOff>101600</xdr:colOff>
      <xdr:row>57</xdr:row>
      <xdr:rowOff>108465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99592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111240</xdr:rowOff>
    </xdr:from>
    <xdr:to>
      <xdr:col>85</xdr:col>
      <xdr:colOff>127000</xdr:colOff>
      <xdr:row>77</xdr:row>
      <xdr:rowOff>36564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141440"/>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142594</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44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111240</xdr:rowOff>
    </xdr:from>
    <xdr:to>
      <xdr:col>81</xdr:col>
      <xdr:colOff>50800</xdr:colOff>
      <xdr:row>78</xdr:row>
      <xdr:rowOff>138995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141440"/>
          <a:ext cx="889000" cy="37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113256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138995</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12095"/>
          <a:ext cx="889000" cy="7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38297</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82847"/>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83414</xdr:rowOff>
    </xdr:from>
    <xdr:to>
      <xdr:col>67</xdr:col>
      <xdr:colOff>101600</xdr:colOff>
      <xdr:row>79</xdr:row>
      <xdr:rowOff>13564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30091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157214</xdr:rowOff>
    </xdr:from>
    <xdr:to>
      <xdr:col>85</xdr:col>
      <xdr:colOff>177800</xdr:colOff>
      <xdr:row>77</xdr:row>
      <xdr:rowOff>87364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1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8641</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0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60440</xdr:rowOff>
    </xdr:from>
    <xdr:to>
      <xdr:col>81</xdr:col>
      <xdr:colOff>101600</xdr:colOff>
      <xdr:row>76</xdr:row>
      <xdr:rowOff>162040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0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8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88195</xdr:rowOff>
    </xdr:from>
    <xdr:to>
      <xdr:col>76</xdr:col>
      <xdr:colOff>165100</xdr:colOff>
      <xdr:row>79</xdr:row>
      <xdr:rowOff>18345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9472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5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158947</xdr:rowOff>
    </xdr:from>
    <xdr:to>
      <xdr:col>67</xdr:col>
      <xdr:colOff>101600</xdr:colOff>
      <xdr:row>79</xdr:row>
      <xdr:rowOff>89097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80224</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4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7835</xdr:rowOff>
    </xdr:from>
    <xdr:to>
      <xdr:col>85</xdr:col>
      <xdr:colOff>127000</xdr:colOff>
      <xdr:row>96</xdr:row>
      <xdr:rowOff>26378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467035"/>
          <a:ext cx="8382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7835</xdr:rowOff>
    </xdr:from>
    <xdr:to>
      <xdr:col>81</xdr:col>
      <xdr:colOff>50800</xdr:colOff>
      <xdr:row>96</xdr:row>
      <xdr:rowOff>30645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467035"/>
          <a:ext cx="889000" cy="2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30645</xdr:rowOff>
    </xdr:from>
    <xdr:to>
      <xdr:col>76</xdr:col>
      <xdr:colOff>114300</xdr:colOff>
      <xdr:row>96</xdr:row>
      <xdr:rowOff>35852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48984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35852</xdr:rowOff>
    </xdr:from>
    <xdr:to>
      <xdr:col>71</xdr:col>
      <xdr:colOff>177800</xdr:colOff>
      <xdr:row>96</xdr:row>
      <xdr:rowOff>53581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495052"/>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163072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147028</xdr:rowOff>
    </xdr:from>
    <xdr:to>
      <xdr:col>85</xdr:col>
      <xdr:colOff>177800</xdr:colOff>
      <xdr:row>96</xdr:row>
      <xdr:rowOff>77178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4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169905</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2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128485</xdr:rowOff>
    </xdr:from>
    <xdr:to>
      <xdr:col>81</xdr:col>
      <xdr:colOff>101600</xdr:colOff>
      <xdr:row>96</xdr:row>
      <xdr:rowOff>58635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4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75162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1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151295</xdr:rowOff>
    </xdr:from>
    <xdr:to>
      <xdr:col>76</xdr:col>
      <xdr:colOff>165100</xdr:colOff>
      <xdr:row>96</xdr:row>
      <xdr:rowOff>81445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4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97972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2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156502</xdr:rowOff>
    </xdr:from>
    <xdr:to>
      <xdr:col>72</xdr:col>
      <xdr:colOff>38100</xdr:colOff>
      <xdr:row>96</xdr:row>
      <xdr:rowOff>86652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4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103179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2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2781</xdr:rowOff>
    </xdr:from>
    <xdr:to>
      <xdr:col>67</xdr:col>
      <xdr:colOff>101600</xdr:colOff>
      <xdr:row>96</xdr:row>
      <xdr:rowOff>104381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95508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5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29405</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373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住民一人当たり決算額は全国平均・県平均・類似団体平均のいずれをも大きく上回る状況が続いているが、直営保育所数の多さ（全て直営）が大きな影響を与えており、民生部門において人件費や賃金・施設維持費等の物件費が多いことが大きな要因として考えられる。今後も、定員適正化計画に基づく職員数の適正化等を行い、人件費の抑制を図る。○農林水産業費が他団体平均のいずれをも上回っているのは、本町の面積の大部分を田畑や森林が占めており、農林業が主要な産業となっていることが一つの要因として考えられる。また、農業集落排水の繰出金が高い水準にあることも一つの要因として挙げられ、人口密度が低く下水道事業の経営において収益性が低い地域ではあるものの、公共下水道を含めた下水道事業全体の施設統廃合等による維持・更新経費の抑制を通じて、繰出金の抑制を図る。○教育費については、学校統廃合に伴う校舎整備や空調設備の新設等の臨時的事業を実施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を除いて、全国平均・県平均水準を下回る状況となっている。○公債費の住民一人あたり決算額が全国平均・県平均・類似団体平均のいずれをも上回っているのは、人口密度の低さも要因として挙げられるが、財政力の低い本町が合併後の施設統廃合や新しいまちづくりに係る建設事業を着実に行うためには、その財源として地方債を活用せざるを得ないことが大きな要因である。今後も建設事業の実施に当たっては適正かつ計画的な実施に努めるとともに、地方財源措置の高い地方債の活用を行い、実質将来負担の抑制に努めるとともに、公共施設の保有量の適正化をさらに推進し、公債費や維持管理費の圧縮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合併算定替特例措置の縮減による普通交付税の減少（令和元年度縮減率：</a:t>
          </a:r>
          <a:r>
            <a:rPr kumimoji="1" lang="en-US" altLang="ja-JP" sz="1050">
              <a:latin typeface="ＭＳ ゴシック" pitchFamily="49" charset="-128"/>
              <a:ea typeface="ＭＳ ゴシック" pitchFamily="49" charset="-128"/>
            </a:rPr>
            <a:t>0.9</a:t>
          </a:r>
          <a:r>
            <a:rPr kumimoji="1" lang="ja-JP" altLang="en-US" sz="1050">
              <a:latin typeface="ＭＳ ゴシック" pitchFamily="49" charset="-128"/>
              <a:ea typeface="ＭＳ ゴシック" pitchFamily="49" charset="-128"/>
            </a:rPr>
            <a:t>）の影響は大きいものの、職員数の適正化や職員の若年化等による人件費の抑制等により、実質収支は前年度比で</a:t>
          </a:r>
          <a:r>
            <a:rPr kumimoji="1" lang="en-US" altLang="ja-JP" sz="1050">
              <a:latin typeface="ＭＳ ゴシック" pitchFamily="49" charset="-128"/>
              <a:ea typeface="ＭＳ ゴシック" pitchFamily="49" charset="-128"/>
            </a:rPr>
            <a:t>0.97</a:t>
          </a:r>
          <a:r>
            <a:rPr kumimoji="1" lang="ja-JP" altLang="en-US" sz="1050">
              <a:latin typeface="ＭＳ ゴシック" pitchFamily="49" charset="-128"/>
              <a:ea typeface="ＭＳ ゴシック" pitchFamily="49" charset="-128"/>
            </a:rPr>
            <a:t>ポイントの増加となった。学校の空調設備整備事業や災害復旧事業の実施により大規模な一般財源不足を生じた平成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年度から一転して、令和元年度は実質単年度収支が</a:t>
          </a:r>
          <a:r>
            <a:rPr kumimoji="1" lang="en-US" altLang="ja-JP" sz="1050">
              <a:latin typeface="ＭＳ ゴシック" pitchFamily="49" charset="-128"/>
              <a:ea typeface="ＭＳ ゴシック" pitchFamily="49" charset="-128"/>
            </a:rPr>
            <a:t>4.71</a:t>
          </a:r>
          <a:r>
            <a:rPr kumimoji="1" lang="ja-JP" altLang="en-US" sz="1050">
              <a:latin typeface="ＭＳ ゴシック" pitchFamily="49" charset="-128"/>
              <a:ea typeface="ＭＳ ゴシック" pitchFamily="49" charset="-128"/>
            </a:rPr>
            <a:t>ポイント改善したものの、普通交付税減少等の影響でマイナスの状況が続いている。今後、社会保障経費の増大や公共施設の老朽化対策の実施等に伴う歳出の増大に備えるため、職員数の適正化等による人件費の抑制や、公共施設の適量化による維持・更新経費の抑制、また、相談・支援体制の充実等の総合的な対策による扶助費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鳥取県八頭町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合併算定替特例措置の縮減による普通交付税の減少の影響が大きかったものの、職員数の適正化や職員の若年化による人件費の抑制等により、前年度を上回る水準で黒字を維持している。介護保険特別会計においては、介護給付費が年々増加傾向にあったことから、財政基盤の強化を図る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介護保険料の見直しを行ったところであるが、これによって給付に対する保険料水準の適正化を図ることができ、令和元年度も前年度を上回る水準で黒字を維持することができている。また、全ての会計において、前年度と同様に令和元年度も黒字を維持している。令和２年度は、合併算定替縮減に伴う普通交付税のさらなる減少によって一般会計の歳入が減少する見込みであることから、職員数の適正化による人件費の抑制や、維持補修費・扶助費等の経常経費の抑制に努める必要がある。また、公共下水道・農業集落排水の各特別会計においては、人口密度の低さによる収益性の低さ等の影響で一般会計から多額の繰出金を支出しているため、長寿命化事業・統廃合事業による施設の更新経費・維持管理経費等の歳出の抑制に努めるとともに、料金水準の見直しによる歳入の確保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11460883</v>
      </c>
      <c r="BO4" s="393"/>
      <c r="BP4" s="393"/>
      <c r="BQ4" s="393"/>
      <c r="BR4" s="393"/>
      <c r="BS4" s="393"/>
      <c r="BT4" s="393"/>
      <c r="BU4" s="394"/>
      <c r="BV4" s="392">
        <v>11732149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9</v>
      </c>
      <c r="CU4" s="399"/>
      <c r="CV4" s="399"/>
      <c r="CW4" s="399"/>
      <c r="CX4" s="399"/>
      <c r="CY4" s="399"/>
      <c r="CZ4" s="399"/>
      <c r="DA4" s="400"/>
      <c r="DB4" s="398">
        <v>8</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10776215</v>
      </c>
      <c r="BO5" s="430"/>
      <c r="BP5" s="430"/>
      <c r="BQ5" s="430"/>
      <c r="BR5" s="430"/>
      <c r="BS5" s="430"/>
      <c r="BT5" s="430"/>
      <c r="BU5" s="431"/>
      <c r="BV5" s="429">
        <v>10856188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88.7</v>
      </c>
      <c r="CU5" s="427"/>
      <c r="CV5" s="427"/>
      <c r="CW5" s="427"/>
      <c r="CX5" s="427"/>
      <c r="CY5" s="427"/>
      <c r="CZ5" s="427"/>
      <c r="DA5" s="428"/>
      <c r="DB5" s="426">
        <v>86.1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684668</v>
      </c>
      <c r="BO6" s="430"/>
      <c r="BP6" s="430"/>
      <c r="BQ6" s="430"/>
      <c r="BR6" s="430"/>
      <c r="BS6" s="430"/>
      <c r="BT6" s="430"/>
      <c r="BU6" s="431"/>
      <c r="BV6" s="429">
        <v>875961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91.3</v>
      </c>
      <c r="CU6" s="467"/>
      <c r="CV6" s="467"/>
      <c r="CW6" s="467"/>
      <c r="CX6" s="467"/>
      <c r="CY6" s="467"/>
      <c r="CZ6" s="467"/>
      <c r="DA6" s="468"/>
      <c r="DB6" s="466">
        <v>89.6</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92818</v>
      </c>
      <c r="BO7" s="430"/>
      <c r="BP7" s="430"/>
      <c r="BQ7" s="430"/>
      <c r="BR7" s="430"/>
      <c r="BS7" s="430"/>
      <c r="BT7" s="430"/>
      <c r="BU7" s="431"/>
      <c r="BV7" s="429">
        <v>324685</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6578002</v>
      </c>
      <c r="CU7" s="430"/>
      <c r="CV7" s="430"/>
      <c r="CW7" s="430"/>
      <c r="CX7" s="430"/>
      <c r="CY7" s="430"/>
      <c r="CZ7" s="430"/>
      <c r="DA7" s="431"/>
      <c r="DB7" s="429">
        <v>6865612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591850</v>
      </c>
      <c r="BO8" s="430"/>
      <c r="BP8" s="430"/>
      <c r="BQ8" s="430"/>
      <c r="BR8" s="430"/>
      <c r="BS8" s="430"/>
      <c r="BT8" s="430"/>
      <c r="BU8" s="431"/>
      <c r="BV8" s="429">
        <v>551276</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0.23</v>
      </c>
      <c r="CU8" s="470"/>
      <c r="CV8" s="470"/>
      <c r="CW8" s="470"/>
      <c r="CX8" s="470"/>
      <c r="CY8" s="470"/>
      <c r="CZ8" s="470"/>
      <c r="DA8" s="471"/>
      <c r="DB8" s="469">
        <v>0.23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16985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40574</v>
      </c>
      <c r="BO9" s="430"/>
      <c r="BP9" s="430"/>
      <c r="BQ9" s="430"/>
      <c r="BR9" s="430"/>
      <c r="BS9" s="430"/>
      <c r="BT9" s="430"/>
      <c r="BU9" s="431"/>
      <c r="BV9" s="429">
        <v>-36078</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15.3</v>
      </c>
      <c r="CU9" s="427"/>
      <c r="CV9" s="427"/>
      <c r="CW9" s="427"/>
      <c r="CX9" s="427"/>
      <c r="CY9" s="427"/>
      <c r="CZ9" s="427"/>
      <c r="DA9" s="428"/>
      <c r="DB9" s="426">
        <v>15</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18427</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1560</v>
      </c>
      <c r="BO10" s="430"/>
      <c r="BP10" s="430"/>
      <c r="BQ10" s="430"/>
      <c r="BR10" s="430"/>
      <c r="BS10" s="430"/>
      <c r="BT10" s="430"/>
      <c r="BU10" s="431"/>
      <c r="BV10" s="429">
        <v>2300</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16920</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137</v>
      </c>
      <c r="AV12" s="462"/>
      <c r="AW12" s="462"/>
      <c r="AX12" s="462"/>
      <c r="AY12" s="463" t="s">
        <v>138</v>
      </c>
      <c r="AZ12" s="464"/>
      <c r="BA12" s="464"/>
      <c r="BB12" s="464"/>
      <c r="BC12" s="464"/>
      <c r="BD12" s="464"/>
      <c r="BE12" s="464"/>
      <c r="BF12" s="464"/>
      <c r="BG12" s="464"/>
      <c r="BH12" s="464"/>
      <c r="BI12" s="464"/>
      <c r="BJ12" s="464"/>
      <c r="BK12" s="464"/>
      <c r="BL12" s="464"/>
      <c r="BM12" s="465"/>
      <c r="BN12" s="429">
        <v>100000</v>
      </c>
      <c r="BO12" s="430"/>
      <c r="BP12" s="430"/>
      <c r="BQ12" s="430"/>
      <c r="BR12" s="430"/>
      <c r="BS12" s="430"/>
      <c r="BT12" s="430"/>
      <c r="BU12" s="431"/>
      <c r="BV12" s="429">
        <v>350000</v>
      </c>
      <c r="BW12" s="430"/>
      <c r="BX12" s="430"/>
      <c r="BY12" s="430"/>
      <c r="BZ12" s="430"/>
      <c r="CA12" s="430"/>
      <c r="CB12" s="430"/>
      <c r="CC12" s="431"/>
      <c r="CD12" s="432" t="s">
        <v>139</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131</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16840</v>
      </c>
      <c r="S13" s="514"/>
      <c r="T13" s="514"/>
      <c r="U13" s="514"/>
      <c r="V13" s="515"/>
      <c r="W13" s="445" t="s">
        <v>141</v>
      </c>
      <c r="X13" s="446"/>
      <c r="Y13" s="446"/>
      <c r="Z13" s="446"/>
      <c r="AA13" s="446"/>
      <c r="AB13" s="436"/>
      <c r="AC13" s="480">
        <v>1513</v>
      </c>
      <c r="AD13" s="481"/>
      <c r="AE13" s="481"/>
      <c r="AF13" s="481"/>
      <c r="AG13" s="523"/>
      <c r="AH13" s="480">
        <v>1683</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-57866</v>
      </c>
      <c r="BO13" s="430"/>
      <c r="BP13" s="430"/>
      <c r="BQ13" s="430"/>
      <c r="BR13" s="430"/>
      <c r="BS13" s="430"/>
      <c r="BT13" s="430"/>
      <c r="BU13" s="431"/>
      <c r="BV13" s="429">
        <v>-383778</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9.3000000000000007</v>
      </c>
      <c r="CU13" s="427"/>
      <c r="CV13" s="427"/>
      <c r="CW13" s="427"/>
      <c r="CX13" s="427"/>
      <c r="CY13" s="427"/>
      <c r="CZ13" s="427"/>
      <c r="DA13" s="428"/>
      <c r="DB13" s="426">
        <v>8.9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146</v>
      </c>
      <c r="M14" s="511"/>
      <c r="N14" s="511"/>
      <c r="O14" s="511"/>
      <c r="P14" s="511"/>
      <c r="Q14" s="512"/>
      <c r="R14" s="513">
        <v>17233</v>
      </c>
      <c r="S14" s="514"/>
      <c r="T14" s="514"/>
      <c r="U14" s="514"/>
      <c r="V14" s="515"/>
      <c r="W14" s="419"/>
      <c r="X14" s="420"/>
      <c r="Y14" s="420"/>
      <c r="Z14" s="420"/>
      <c r="AA14" s="420"/>
      <c r="AB14" s="409"/>
      <c r="AC14" s="516">
        <v>17.3</v>
      </c>
      <c r="AD14" s="517"/>
      <c r="AE14" s="517"/>
      <c r="AF14" s="517"/>
      <c r="AG14" s="518"/>
      <c r="AH14" s="516">
        <v>18.399999999999999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13.2</v>
      </c>
      <c r="CU14" s="528"/>
      <c r="CV14" s="528"/>
      <c r="CW14" s="528"/>
      <c r="CX14" s="528"/>
      <c r="CY14" s="528"/>
      <c r="CZ14" s="528"/>
      <c r="DA14" s="529"/>
      <c r="DB14" s="527">
        <v>17.100000000000001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17160</v>
      </c>
      <c r="S15" s="514"/>
      <c r="T15" s="514"/>
      <c r="U15" s="514"/>
      <c r="V15" s="515"/>
      <c r="W15" s="445" t="s">
        <v>149</v>
      </c>
      <c r="X15" s="446"/>
      <c r="Y15" s="446"/>
      <c r="Z15" s="446"/>
      <c r="AA15" s="446"/>
      <c r="AB15" s="436"/>
      <c r="AC15" s="480">
        <v>2108</v>
      </c>
      <c r="AD15" s="481"/>
      <c r="AE15" s="481"/>
      <c r="AF15" s="481"/>
      <c r="AG15" s="523"/>
      <c r="AH15" s="480">
        <v>2401</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1378115</v>
      </c>
      <c r="BO15" s="393"/>
      <c r="BP15" s="393"/>
      <c r="BQ15" s="393"/>
      <c r="BR15" s="393"/>
      <c r="BS15" s="393"/>
      <c r="BT15" s="393"/>
      <c r="BU15" s="394"/>
      <c r="BV15" s="392">
        <v>1372264</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24.1</v>
      </c>
      <c r="AD16" s="517"/>
      <c r="AE16" s="517"/>
      <c r="AF16" s="517"/>
      <c r="AG16" s="518"/>
      <c r="AH16" s="516">
        <v>26.3</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5983113</v>
      </c>
      <c r="BO16" s="430"/>
      <c r="BP16" s="430"/>
      <c r="BQ16" s="430"/>
      <c r="BR16" s="430"/>
      <c r="BS16" s="430"/>
      <c r="BT16" s="430"/>
      <c r="BU16" s="431"/>
      <c r="BV16" s="429">
        <v>5973332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5140</v>
      </c>
      <c r="AD17" s="481"/>
      <c r="AE17" s="481"/>
      <c r="AF17" s="481"/>
      <c r="AG17" s="523"/>
      <c r="AH17" s="480">
        <v>5042</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1714263</v>
      </c>
      <c r="BO17" s="430"/>
      <c r="BP17" s="430"/>
      <c r="BQ17" s="430"/>
      <c r="BR17" s="430"/>
      <c r="BS17" s="430"/>
      <c r="BT17" s="430"/>
      <c r="BU17" s="431"/>
      <c r="BV17" s="429">
        <v>1715413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206.71</v>
      </c>
      <c r="M18" s="545"/>
      <c r="N18" s="545"/>
      <c r="O18" s="545"/>
      <c r="P18" s="545"/>
      <c r="Q18" s="545"/>
      <c r="R18" s="546"/>
      <c r="S18" s="546"/>
      <c r="T18" s="546"/>
      <c r="U18" s="546"/>
      <c r="V18" s="547"/>
      <c r="W18" s="447"/>
      <c r="X18" s="448"/>
      <c r="Y18" s="448"/>
      <c r="Z18" s="448"/>
      <c r="AA18" s="448"/>
      <c r="AB18" s="439"/>
      <c r="AC18" s="548">
        <v>58.7</v>
      </c>
      <c r="AD18" s="549"/>
      <c r="AE18" s="549"/>
      <c r="AF18" s="549"/>
      <c r="AG18" s="550"/>
      <c r="AH18" s="548">
        <v>55.2</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5887966</v>
      </c>
      <c r="BO18" s="430"/>
      <c r="BP18" s="430"/>
      <c r="BQ18" s="430"/>
      <c r="BR18" s="430"/>
      <c r="BS18" s="430"/>
      <c r="BT18" s="430"/>
      <c r="BU18" s="431"/>
      <c r="BV18" s="429">
        <v>5907779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82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7775391</v>
      </c>
      <c r="BO19" s="430"/>
      <c r="BP19" s="430"/>
      <c r="BQ19" s="430"/>
      <c r="BR19" s="430"/>
      <c r="BS19" s="430"/>
      <c r="BT19" s="430"/>
      <c r="BU19" s="431"/>
      <c r="BV19" s="429">
        <v>8210067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5359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12007763</v>
      </c>
      <c r="BO23" s="430"/>
      <c r="BP23" s="430"/>
      <c r="BQ23" s="430"/>
      <c r="BR23" s="430"/>
      <c r="BS23" s="430"/>
      <c r="BT23" s="430"/>
      <c r="BU23" s="431"/>
      <c r="BV23" s="429">
        <v>12204867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8020</v>
      </c>
      <c r="R24" s="481"/>
      <c r="S24" s="481"/>
      <c r="T24" s="481"/>
      <c r="U24" s="481"/>
      <c r="V24" s="523"/>
      <c r="W24" s="582"/>
      <c r="X24" s="570"/>
      <c r="Y24" s="571"/>
      <c r="Z24" s="479" t="s">
        <v>173</v>
      </c>
      <c r="AA24" s="459"/>
      <c r="AB24" s="459"/>
      <c r="AC24" s="459"/>
      <c r="AD24" s="459"/>
      <c r="AE24" s="459"/>
      <c r="AF24" s="459"/>
      <c r="AG24" s="460"/>
      <c r="AH24" s="480">
        <v>197</v>
      </c>
      <c r="AI24" s="481"/>
      <c r="AJ24" s="481"/>
      <c r="AK24" s="481"/>
      <c r="AL24" s="523"/>
      <c r="AM24" s="480">
        <v>574649</v>
      </c>
      <c r="AN24" s="481"/>
      <c r="AO24" s="481"/>
      <c r="AP24" s="481"/>
      <c r="AQ24" s="481"/>
      <c r="AR24" s="523"/>
      <c r="AS24" s="480">
        <v>2917</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7465526</v>
      </c>
      <c r="BO24" s="430"/>
      <c r="BP24" s="430"/>
      <c r="BQ24" s="430"/>
      <c r="BR24" s="430"/>
      <c r="BS24" s="430"/>
      <c r="BT24" s="430"/>
      <c r="BU24" s="431"/>
      <c r="BV24" s="429">
        <v>7087518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1</v>
      </c>
      <c r="M25" s="481"/>
      <c r="N25" s="481"/>
      <c r="O25" s="481"/>
      <c r="P25" s="523"/>
      <c r="Q25" s="480">
        <v>6340</v>
      </c>
      <c r="R25" s="481"/>
      <c r="S25" s="481"/>
      <c r="T25" s="481"/>
      <c r="U25" s="481"/>
      <c r="V25" s="523"/>
      <c r="W25" s="582"/>
      <c r="X25" s="570"/>
      <c r="Y25" s="571"/>
      <c r="Z25" s="479" t="s">
        <v>176</v>
      </c>
      <c r="AA25" s="459"/>
      <c r="AB25" s="459"/>
      <c r="AC25" s="459"/>
      <c r="AD25" s="459"/>
      <c r="AE25" s="459"/>
      <c r="AF25" s="459"/>
      <c r="AG25" s="460"/>
      <c r="AH25" s="480" t="s">
        <v>177</v>
      </c>
      <c r="AI25" s="481"/>
      <c r="AJ25" s="481"/>
      <c r="AK25" s="481"/>
      <c r="AL25" s="523"/>
      <c r="AM25" s="480" t="s">
        <v>130</v>
      </c>
      <c r="AN25" s="481"/>
      <c r="AO25" s="481"/>
      <c r="AP25" s="481"/>
      <c r="AQ25" s="481"/>
      <c r="AR25" s="523"/>
      <c r="AS25" s="480" t="s">
        <v>130</v>
      </c>
      <c r="AT25" s="481"/>
      <c r="AU25" s="481"/>
      <c r="AV25" s="481"/>
      <c r="AW25" s="481"/>
      <c r="AX25" s="482"/>
      <c r="AY25" s="389" t="s">
        <v>178</v>
      </c>
      <c r="AZ25" s="390"/>
      <c r="BA25" s="390"/>
      <c r="BB25" s="390"/>
      <c r="BC25" s="390"/>
      <c r="BD25" s="390"/>
      <c r="BE25" s="390"/>
      <c r="BF25" s="390"/>
      <c r="BG25" s="390"/>
      <c r="BH25" s="390"/>
      <c r="BI25" s="390"/>
      <c r="BJ25" s="390"/>
      <c r="BK25" s="390"/>
      <c r="BL25" s="390"/>
      <c r="BM25" s="391"/>
      <c r="BN25" s="392">
        <v>172450</v>
      </c>
      <c r="BO25" s="393"/>
      <c r="BP25" s="393"/>
      <c r="BQ25" s="393"/>
      <c r="BR25" s="393"/>
      <c r="BS25" s="393"/>
      <c r="BT25" s="393"/>
      <c r="BU25" s="394"/>
      <c r="BV25" s="392">
        <v>253767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179</v>
      </c>
      <c r="F26" s="459"/>
      <c r="G26" s="459"/>
      <c r="H26" s="459"/>
      <c r="I26" s="459"/>
      <c r="J26" s="459"/>
      <c r="K26" s="460"/>
      <c r="L26" s="480">
        <v>1</v>
      </c>
      <c r="M26" s="481"/>
      <c r="N26" s="481"/>
      <c r="O26" s="481"/>
      <c r="P26" s="523"/>
      <c r="Q26" s="480">
        <v>5940</v>
      </c>
      <c r="R26" s="481"/>
      <c r="S26" s="481"/>
      <c r="T26" s="481"/>
      <c r="U26" s="481"/>
      <c r="V26" s="523"/>
      <c r="W26" s="582"/>
      <c r="X26" s="570"/>
      <c r="Y26" s="571"/>
      <c r="Z26" s="479" t="s">
        <v>180</v>
      </c>
      <c r="AA26" s="592"/>
      <c r="AB26" s="592"/>
      <c r="AC26" s="592"/>
      <c r="AD26" s="592"/>
      <c r="AE26" s="592"/>
      <c r="AF26" s="592"/>
      <c r="AG26" s="593"/>
      <c r="AH26" s="480">
        <v>16</v>
      </c>
      <c r="AI26" s="481"/>
      <c r="AJ26" s="481"/>
      <c r="AK26" s="481"/>
      <c r="AL26" s="523"/>
      <c r="AM26" s="480">
        <v>50128</v>
      </c>
      <c r="AN26" s="481"/>
      <c r="AO26" s="481"/>
      <c r="AP26" s="481"/>
      <c r="AQ26" s="481"/>
      <c r="AR26" s="523"/>
      <c r="AS26" s="480">
        <v>3133</v>
      </c>
      <c r="AT26" s="481"/>
      <c r="AU26" s="481"/>
      <c r="AV26" s="481"/>
      <c r="AW26" s="481"/>
      <c r="AX26" s="482"/>
      <c r="AY26" s="432" t="s">
        <v>181</v>
      </c>
      <c r="AZ26" s="433"/>
      <c r="BA26" s="433"/>
      <c r="BB26" s="433"/>
      <c r="BC26" s="433"/>
      <c r="BD26" s="433"/>
      <c r="BE26" s="433"/>
      <c r="BF26" s="433"/>
      <c r="BG26" s="433"/>
      <c r="BH26" s="433"/>
      <c r="BI26" s="433"/>
      <c r="BJ26" s="433"/>
      <c r="BK26" s="433"/>
      <c r="BL26" s="433"/>
      <c r="BM26" s="434"/>
      <c r="BN26" s="429" t="s">
        <v>177</v>
      </c>
      <c r="BO26" s="430"/>
      <c r="BP26" s="430"/>
      <c r="BQ26" s="430"/>
      <c r="BR26" s="430"/>
      <c r="BS26" s="430"/>
      <c r="BT26" s="430"/>
      <c r="BU26" s="431"/>
      <c r="BV26" s="429" t="s">
        <v>130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182</v>
      </c>
      <c r="F27" s="459"/>
      <c r="G27" s="459"/>
      <c r="H27" s="459"/>
      <c r="I27" s="459"/>
      <c r="J27" s="459"/>
      <c r="K27" s="460"/>
      <c r="L27" s="480">
        <v>1</v>
      </c>
      <c r="M27" s="481"/>
      <c r="N27" s="481"/>
      <c r="O27" s="481"/>
      <c r="P27" s="523"/>
      <c r="Q27" s="480">
        <v>3130</v>
      </c>
      <c r="R27" s="481"/>
      <c r="S27" s="481"/>
      <c r="T27" s="481"/>
      <c r="U27" s="481"/>
      <c r="V27" s="523"/>
      <c r="W27" s="582"/>
      <c r="X27" s="570"/>
      <c r="Y27" s="571"/>
      <c r="Z27" s="479" t="s">
        <v>183</v>
      </c>
      <c r="AA27" s="459"/>
      <c r="AB27" s="459"/>
      <c r="AC27" s="459"/>
      <c r="AD27" s="459"/>
      <c r="AE27" s="459"/>
      <c r="AF27" s="459"/>
      <c r="AG27" s="460"/>
      <c r="AH27" s="480">
        <v>2</v>
      </c>
      <c r="AI27" s="481"/>
      <c r="AJ27" s="481"/>
      <c r="AK27" s="481"/>
      <c r="AL27" s="523"/>
      <c r="AM27" s="480" t="s">
        <v>184</v>
      </c>
      <c r="AN27" s="481"/>
      <c r="AO27" s="481"/>
      <c r="AP27" s="481"/>
      <c r="AQ27" s="481"/>
      <c r="AR27" s="523"/>
      <c r="AS27" s="480" t="s">
        <v>185</v>
      </c>
      <c r="AT27" s="481"/>
      <c r="AU27" s="481"/>
      <c r="AV27" s="481"/>
      <c r="AW27" s="481"/>
      <c r="AX27" s="482"/>
      <c r="AY27" s="524" t="s">
        <v>186</v>
      </c>
      <c r="AZ27" s="525"/>
      <c r="BA27" s="525"/>
      <c r="BB27" s="525"/>
      <c r="BC27" s="525"/>
      <c r="BD27" s="525"/>
      <c r="BE27" s="525"/>
      <c r="BF27" s="525"/>
      <c r="BG27" s="525"/>
      <c r="BH27" s="525"/>
      <c r="BI27" s="525"/>
      <c r="BJ27" s="525"/>
      <c r="BK27" s="525"/>
      <c r="BL27" s="525"/>
      <c r="BM27" s="526"/>
      <c r="BN27" s="605" t="s">
        <v>177</v>
      </c>
      <c r="BO27" s="606"/>
      <c r="BP27" s="606"/>
      <c r="BQ27" s="606"/>
      <c r="BR27" s="606"/>
      <c r="BS27" s="606"/>
      <c r="BT27" s="606"/>
      <c r="BU27" s="607"/>
      <c r="BV27" s="605" t="s">
        <v>131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187</v>
      </c>
      <c r="F28" s="459"/>
      <c r="G28" s="459"/>
      <c r="H28" s="459"/>
      <c r="I28" s="459"/>
      <c r="J28" s="459"/>
      <c r="K28" s="460"/>
      <c r="L28" s="480">
        <v>1</v>
      </c>
      <c r="M28" s="481"/>
      <c r="N28" s="481"/>
      <c r="O28" s="481"/>
      <c r="P28" s="523"/>
      <c r="Q28" s="480">
        <v>2330</v>
      </c>
      <c r="R28" s="481"/>
      <c r="S28" s="481"/>
      <c r="T28" s="481"/>
      <c r="U28" s="481"/>
      <c r="V28" s="523"/>
      <c r="W28" s="582"/>
      <c r="X28" s="570"/>
      <c r="Y28" s="571"/>
      <c r="Z28" s="479" t="s">
        <v>188</v>
      </c>
      <c r="AA28" s="459"/>
      <c r="AB28" s="459"/>
      <c r="AC28" s="459"/>
      <c r="AD28" s="459"/>
      <c r="AE28" s="459"/>
      <c r="AF28" s="459"/>
      <c r="AG28" s="460"/>
      <c r="AH28" s="480" t="s">
        <v>131</v>
      </c>
      <c r="AI28" s="481"/>
      <c r="AJ28" s="481"/>
      <c r="AK28" s="481"/>
      <c r="AL28" s="523"/>
      <c r="AM28" s="480" t="s">
        <v>131</v>
      </c>
      <c r="AN28" s="481"/>
      <c r="AO28" s="481"/>
      <c r="AP28" s="481"/>
      <c r="AQ28" s="481"/>
      <c r="AR28" s="523"/>
      <c r="AS28" s="480" t="s">
        <v>189</v>
      </c>
      <c r="AT28" s="481"/>
      <c r="AU28" s="481"/>
      <c r="AV28" s="481"/>
      <c r="AW28" s="481"/>
      <c r="AX28" s="482"/>
      <c r="AY28" s="608" t="s">
        <v>190</v>
      </c>
      <c r="AZ28" s="609"/>
      <c r="BA28" s="609"/>
      <c r="BB28" s="610"/>
      <c r="BC28" s="389" t="s">
        <v>48</v>
      </c>
      <c r="BD28" s="390"/>
      <c r="BE28" s="390"/>
      <c r="BF28" s="390"/>
      <c r="BG28" s="390"/>
      <c r="BH28" s="390"/>
      <c r="BI28" s="390"/>
      <c r="BJ28" s="390"/>
      <c r="BK28" s="390"/>
      <c r="BL28" s="390"/>
      <c r="BM28" s="391"/>
      <c r="BN28" s="392">
        <v>3292860</v>
      </c>
      <c r="BO28" s="393"/>
      <c r="BP28" s="393"/>
      <c r="BQ28" s="393"/>
      <c r="BR28" s="393"/>
      <c r="BS28" s="393"/>
      <c r="BT28" s="393"/>
      <c r="BU28" s="394"/>
      <c r="BV28" s="392">
        <v>3391300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191</v>
      </c>
      <c r="F29" s="459"/>
      <c r="G29" s="459"/>
      <c r="H29" s="459"/>
      <c r="I29" s="459"/>
      <c r="J29" s="459"/>
      <c r="K29" s="460"/>
      <c r="L29" s="480">
        <v>12</v>
      </c>
      <c r="M29" s="481"/>
      <c r="N29" s="481"/>
      <c r="O29" s="481"/>
      <c r="P29" s="523"/>
      <c r="Q29" s="480">
        <v>2170</v>
      </c>
      <c r="R29" s="481"/>
      <c r="S29" s="481"/>
      <c r="T29" s="481"/>
      <c r="U29" s="481"/>
      <c r="V29" s="523"/>
      <c r="W29" s="583"/>
      <c r="X29" s="584"/>
      <c r="Y29" s="585"/>
      <c r="Z29" s="479" t="s">
        <v>192</v>
      </c>
      <c r="AA29" s="459"/>
      <c r="AB29" s="459"/>
      <c r="AC29" s="459"/>
      <c r="AD29" s="459"/>
      <c r="AE29" s="459"/>
      <c r="AF29" s="459"/>
      <c r="AG29" s="460"/>
      <c r="AH29" s="480">
        <v>199</v>
      </c>
      <c r="AI29" s="481"/>
      <c r="AJ29" s="481"/>
      <c r="AK29" s="481"/>
      <c r="AL29" s="523"/>
      <c r="AM29" s="480">
        <v>582227</v>
      </c>
      <c r="AN29" s="481"/>
      <c r="AO29" s="481"/>
      <c r="AP29" s="481"/>
      <c r="AQ29" s="481"/>
      <c r="AR29" s="523"/>
      <c r="AS29" s="480">
        <v>2926</v>
      </c>
      <c r="AT29" s="481"/>
      <c r="AU29" s="481"/>
      <c r="AV29" s="481"/>
      <c r="AW29" s="481"/>
      <c r="AX29" s="482"/>
      <c r="AY29" s="611"/>
      <c r="AZ29" s="612"/>
      <c r="BA29" s="612"/>
      <c r="BB29" s="613"/>
      <c r="BC29" s="463" t="s">
        <v>193</v>
      </c>
      <c r="BD29" s="464"/>
      <c r="BE29" s="464"/>
      <c r="BF29" s="464"/>
      <c r="BG29" s="464"/>
      <c r="BH29" s="464"/>
      <c r="BI29" s="464"/>
      <c r="BJ29" s="464"/>
      <c r="BK29" s="464"/>
      <c r="BL29" s="464"/>
      <c r="BM29" s="465"/>
      <c r="BN29" s="429">
        <v>852090</v>
      </c>
      <c r="BO29" s="430"/>
      <c r="BP29" s="430"/>
      <c r="BQ29" s="430"/>
      <c r="BR29" s="430"/>
      <c r="BS29" s="430"/>
      <c r="BT29" s="430"/>
      <c r="BU29" s="431"/>
      <c r="BV29" s="429">
        <v>851700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194</v>
      </c>
      <c r="X30" s="590"/>
      <c r="Y30" s="590"/>
      <c r="Z30" s="590"/>
      <c r="AA30" s="590"/>
      <c r="AB30" s="590"/>
      <c r="AC30" s="590"/>
      <c r="AD30" s="590"/>
      <c r="AE30" s="590"/>
      <c r="AF30" s="590"/>
      <c r="AG30" s="591"/>
      <c r="AH30" s="548">
        <v>93.2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2302688</v>
      </c>
      <c r="BO30" s="606"/>
      <c r="BP30" s="606"/>
      <c r="BQ30" s="606"/>
      <c r="BR30" s="606"/>
      <c r="BS30" s="606"/>
      <c r="BT30" s="606"/>
      <c r="BU30" s="607"/>
      <c r="BV30" s="605">
        <v>2264746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201</v>
      </c>
      <c r="D33" s="453"/>
      <c r="E33" s="418" t="s">
        <v>202</v>
      </c>
      <c r="F33" s="418"/>
      <c r="G33" s="418"/>
      <c r="H33" s="418"/>
      <c r="I33" s="418"/>
      <c r="J33" s="418"/>
      <c r="K33" s="418"/>
      <c r="L33" s="418"/>
      <c r="M33" s="418"/>
      <c r="N33" s="418"/>
      <c r="O33" s="418"/>
      <c r="P33" s="418"/>
      <c r="Q33" s="418"/>
      <c r="R33" s="418"/>
      <c r="S33" s="418"/>
      <c r="T33" s="216"/>
      <c r="U33" s="453" t="s">
        <v>201</v>
      </c>
      <c r="V33" s="453"/>
      <c r="W33" s="418" t="s">
        <v>203</v>
      </c>
      <c r="X33" s="418"/>
      <c r="Y33" s="418"/>
      <c r="Z33" s="418"/>
      <c r="AA33" s="418"/>
      <c r="AB33" s="418"/>
      <c r="AC33" s="418"/>
      <c r="AD33" s="418"/>
      <c r="AE33" s="418"/>
      <c r="AF33" s="418"/>
      <c r="AG33" s="418"/>
      <c r="AH33" s="418"/>
      <c r="AI33" s="418"/>
      <c r="AJ33" s="418"/>
      <c r="AK33" s="418"/>
      <c r="AL33" s="216"/>
      <c r="AM33" s="453" t="s">
        <v>201</v>
      </c>
      <c r="AN33" s="453"/>
      <c r="AO33" s="418" t="s">
        <v>202</v>
      </c>
      <c r="AP33" s="418"/>
      <c r="AQ33" s="418"/>
      <c r="AR33" s="418"/>
      <c r="AS33" s="418"/>
      <c r="AT33" s="418"/>
      <c r="AU33" s="418"/>
      <c r="AV33" s="418"/>
      <c r="AW33" s="418"/>
      <c r="AX33" s="418"/>
      <c r="AY33" s="418"/>
      <c r="AZ33" s="418"/>
      <c r="BA33" s="418"/>
      <c r="BB33" s="418"/>
      <c r="BC33" s="418"/>
      <c r="BD33" s="217"/>
      <c r="BE33" s="418" t="s">
        <v>204</v>
      </c>
      <c r="BF33" s="418"/>
      <c r="BG33" s="418" t="s">
        <v>205</v>
      </c>
      <c r="BH33" s="418"/>
      <c r="BI33" s="418"/>
      <c r="BJ33" s="418"/>
      <c r="BK33" s="418"/>
      <c r="BL33" s="418"/>
      <c r="BM33" s="418"/>
      <c r="BN33" s="418"/>
      <c r="BO33" s="418"/>
      <c r="BP33" s="418"/>
      <c r="BQ33" s="418"/>
      <c r="BR33" s="418"/>
      <c r="BS33" s="418"/>
      <c r="BT33" s="418"/>
      <c r="BU33" s="418"/>
      <c r="BV33" s="217"/>
      <c r="BW33" s="453" t="s">
        <v>204</v>
      </c>
      <c r="BX33" s="453"/>
      <c r="BY33" s="418" t="s">
        <v>206</v>
      </c>
      <c r="BZ33" s="418"/>
      <c r="CA33" s="418"/>
      <c r="CB33" s="418"/>
      <c r="CC33" s="418"/>
      <c r="CD33" s="418"/>
      <c r="CE33" s="418"/>
      <c r="CF33" s="418"/>
      <c r="CG33" s="418"/>
      <c r="CH33" s="418"/>
      <c r="CI33" s="418"/>
      <c r="CJ33" s="418"/>
      <c r="CK33" s="418"/>
      <c r="CL33" s="418"/>
      <c r="CM33" s="418"/>
      <c r="CN33" s="216"/>
      <c r="CO33" s="453" t="s">
        <v>207</v>
      </c>
      <c r="CP33" s="453"/>
      <c r="CQ33" s="418" t="s">
        <v>208</v>
      </c>
      <c r="CR33" s="418"/>
      <c r="CS33" s="418"/>
      <c r="CT33" s="418"/>
      <c r="CU33" s="418"/>
      <c r="CV33" s="418"/>
      <c r="CW33" s="418"/>
      <c r="CX33" s="418"/>
      <c r="CY33" s="418"/>
      <c r="CZ33" s="418"/>
      <c r="DA33" s="418"/>
      <c r="DB33" s="418"/>
      <c r="DC33" s="418"/>
      <c r="DD33" s="418"/>
      <c r="DE33" s="418"/>
      <c r="DF33" s="216"/>
      <c r="DG33" s="617" t="s">
        <v>209</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IF('各会計、関係団体の財政状況及び健全化判断比率'!B31="","",'各会計、関係団体の財政状況及び健全化判断比率'!B31)</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鳥取県東部広域行政管理組合（一般会計）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(一財)八頭町農業公社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住宅資金特別会計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IF('各会計、関係団体の財政状況及び健全化判断比率'!B32="","",'各会計、関係団体の財政状況及び健全化判断比率'!B32)</f>
        <v>公共下水道特別会計</v>
      </c>
      <c r="BH35" s="619"/>
      <c r="BI35" s="619"/>
      <c r="BJ35" s="619"/>
      <c r="BK35" s="619"/>
      <c r="BL35" s="619"/>
      <c r="BM35" s="619"/>
      <c r="BN35" s="619"/>
      <c r="BO35" s="619"/>
      <c r="BP35" s="619"/>
      <c r="BQ35" s="619"/>
      <c r="BR35" s="619"/>
      <c r="BS35" s="619"/>
      <c r="BT35" s="619"/>
      <c r="BU35" s="619"/>
      <c r="BV35" s="214"/>
      <c r="BW35" s="618">
        <f t="shared" ref="BW35:BW43" si="2">IF(BY35="","",BW34+1)</f>
        <v>12</v>
      </c>
      <c r="BX35" s="618"/>
      <c r="BY35" s="619" t="str">
        <f>IF('各会計、関係団体の財政状況及び健全化判断比率'!B69="","",'各会計、関係団体の財政状況及び健全化判断比率'!B69)</f>
        <v>鳥取県東部広域行政管理組合（因幡ふるさと振興事業費特別会計）</v>
      </c>
      <c r="BZ35" s="619"/>
      <c r="CA35" s="619"/>
      <c r="CB35" s="619"/>
      <c r="CC35" s="619"/>
      <c r="CD35" s="619"/>
      <c r="CE35" s="619"/>
      <c r="CF35" s="619"/>
      <c r="CG35" s="619"/>
      <c r="CH35" s="619"/>
      <c r="CI35" s="619"/>
      <c r="CJ35" s="619"/>
      <c r="CK35" s="619"/>
      <c r="CL35" s="619"/>
      <c r="CM35" s="619"/>
      <c r="CN35" s="214"/>
      <c r="CO35" s="618">
        <f t="shared" ref="CO35:CO43" si="3">IF(CQ35="","",CO34+1)</f>
        <v>17</v>
      </c>
      <c r="CP35" s="618"/>
      <c r="CQ35" s="619" t="str">
        <f>IF('各会計、関係団体の財政状況及び健全化判断比率'!BS8="","",'各会計、関係団体の財政状況及び健全化判断比率'!BS8)</f>
        <v>八東地域振興(株)</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墓地事業特別会計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IF('各会計、関係団体の財政状況及び健全化判断比率'!B33="","",'各会計、関係団体の財政状況及び健全化判断比率'!B33)</f>
        <v>農業集落排水特別会計</v>
      </c>
      <c r="BH36" s="619"/>
      <c r="BI36" s="619"/>
      <c r="BJ36" s="619"/>
      <c r="BK36" s="619"/>
      <c r="BL36" s="619"/>
      <c r="BM36" s="619"/>
      <c r="BN36" s="619"/>
      <c r="BO36" s="619"/>
      <c r="BP36" s="619"/>
      <c r="BQ36" s="619"/>
      <c r="BR36" s="619"/>
      <c r="BS36" s="619"/>
      <c r="BT36" s="619"/>
      <c r="BU36" s="619"/>
      <c r="BV36" s="214"/>
      <c r="BW36" s="618">
        <f t="shared" si="2"/>
        <v>13</v>
      </c>
      <c r="BX36" s="618"/>
      <c r="BY36" s="619" t="str">
        <f>IF('各会計、関係団体の財政状況及び健全化判断比率'!B70="","",'各会計、関係団体の財政状況及び健全化判断比率'!B70)</f>
        <v>鳥取県後期高齢者医療広域連合（一般会計）</v>
      </c>
      <c r="BZ36" s="619"/>
      <c r="CA36" s="619"/>
      <c r="CB36" s="619"/>
      <c r="CC36" s="619"/>
      <c r="CD36" s="619"/>
      <c r="CE36" s="619"/>
      <c r="CF36" s="619"/>
      <c r="CG36" s="619"/>
      <c r="CH36" s="619"/>
      <c r="CI36" s="619"/>
      <c r="CJ36" s="619"/>
      <c r="CK36" s="619"/>
      <c r="CL36" s="619"/>
      <c r="CM36" s="619"/>
      <c r="CN36" s="214"/>
      <c r="CO36" s="618">
        <f t="shared" si="3"/>
        <v>18</v>
      </c>
      <c r="CP36" s="618"/>
      <c r="CQ36" s="619" t="str">
        <f>IF('各会計、関係団体の財政状況及び健全化判断比率'!BS9="","",'各会計、関係団体の財政状況及び健全化判断比率'!BS9)</f>
        <v>八頭町土地開発公社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10</v>
      </c>
      <c r="BF37" s="618"/>
      <c r="BG37" s="619" t="str">
        <f>IF('各会計、関係団体の財政状況及び健全化判断比率'!B34="","",'各会計、関係団体の財政状況及び健全化判断比率'!B34)</f>
        <v>宅地造成特別会計</v>
      </c>
      <c r="BH37" s="619"/>
      <c r="BI37" s="619"/>
      <c r="BJ37" s="619"/>
      <c r="BK37" s="619"/>
      <c r="BL37" s="619"/>
      <c r="BM37" s="619"/>
      <c r="BN37" s="619"/>
      <c r="BO37" s="619"/>
      <c r="BP37" s="619"/>
      <c r="BQ37" s="619"/>
      <c r="BR37" s="619"/>
      <c r="BS37" s="619"/>
      <c r="BT37" s="619"/>
      <c r="BU37" s="619"/>
      <c r="BV37" s="214"/>
      <c r="BW37" s="618">
        <f t="shared" si="2"/>
        <v>14</v>
      </c>
      <c r="BX37" s="618"/>
      <c r="BY37" s="619" t="str">
        <f>IF('各会計、関係団体の財政状況及び健全化判断比率'!B71="","",'各会計、関係団体の財政状況及び健全化判断比率'!B71)</f>
        <v>鳥取県後期高齢者医療広域連合（特別会計）</v>
      </c>
      <c r="BZ37" s="619"/>
      <c r="CA37" s="619"/>
      <c r="CB37" s="619"/>
      <c r="CC37" s="619"/>
      <c r="CD37" s="619"/>
      <c r="CE37" s="619"/>
      <c r="CF37" s="619"/>
      <c r="CG37" s="619"/>
      <c r="CH37" s="619"/>
      <c r="CI37" s="619"/>
      <c r="CJ37" s="619"/>
      <c r="CK37" s="619"/>
      <c r="CL37" s="619"/>
      <c r="CM37" s="619"/>
      <c r="CN37" s="214"/>
      <c r="CO37" s="618">
        <f t="shared" si="3"/>
        <v>19</v>
      </c>
      <c r="CP37" s="618"/>
      <c r="CQ37" s="619" t="str">
        <f>IF('各会計、関係団体の財政状況及び健全化判断比率'!BS10="","",'各会計、関係団体の財政状況及び健全化判断比率'!BS10)</f>
        <v>若桜鉄道(株)</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15</v>
      </c>
      <c r="BX38" s="618"/>
      <c r="BY38" s="619" t="str">
        <f>IF('各会計、関係団体の財政状況及び健全化判断比率'!B72="","",'各会計、関係団体の財政状況及び健全化判断比率'!B72)</f>
        <v>鳥取県町村総合事務組合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FiYNGbRdkE/e7syckdJzgupFgXCsM65+PjasNuJgZwJJLThIm4GRZGmkTNJGbf+9jAF6jg83yNW0JKnkUoii9g==" saltValue="Ct4vnJq6mDiZE93UAmKa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59055118110236227" bottom="0.19685039370078741"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567</v>
      </c>
      <c r="D34" s="1210"/>
      <c r="E34" s="1211"/>
      <c r="F34" s="32">
        <v>7.53</v>
      </c>
      <c r="G34" s="33">
        <v>8.8000000000000007</v>
      </c>
      <c r="H34" s="33">
        <v>8.44</v>
      </c>
      <c r="I34" s="33">
        <v>8</v>
      </c>
      <c r="J34" s="34">
        <v>8.94</v>
      </c>
      <c r="K34" s="22"/>
      <c r="L34" s="22"/>
      <c r="M34" s="22"/>
      <c r="N34" s="22"/>
      <c r="O34" s="22"/>
      <c r="P34" s="22"/>
    </row>
    <row r="35" spans="1:16" ht="39" customHeight="1" x14ac:dyDescent="0.15">
      <c r="A35" s="22"/>
      <c r="B35" s="35"/>
      <c r="C35" s="1204" t="s">
        <v>568</v>
      </c>
      <c r="D35" s="1205"/>
      <c r="E35" s="1206"/>
      <c r="F35" s="36">
        <v>1.86</v>
      </c>
      <c r="G35" s="37">
        <v>3.08</v>
      </c>
      <c r="H35" s="37">
        <v>2.04</v>
      </c>
      <c r="I35" s="37">
        <v>2.19</v>
      </c>
      <c r="J35" s="38">
        <v>2.75</v>
      </c>
      <c r="K35" s="22"/>
      <c r="L35" s="22"/>
      <c r="M35" s="22"/>
      <c r="N35" s="22"/>
      <c r="O35" s="22"/>
      <c r="P35" s="22"/>
    </row>
    <row r="36" spans="1:16" ht="39" customHeight="1" x14ac:dyDescent="0.15">
      <c r="A36" s="22"/>
      <c r="B36" s="35"/>
      <c r="C36" s="1204" t="s">
        <v>569</v>
      </c>
      <c r="D36" s="1205"/>
      <c r="E36" s="1206"/>
      <c r="F36" s="36">
        <v>1.48</v>
      </c>
      <c r="G36" s="37">
        <v>2.14</v>
      </c>
      <c r="H36" s="37">
        <v>2.37</v>
      </c>
      <c r="I36" s="37">
        <v>0.86</v>
      </c>
      <c r="J36" s="38">
        <v>0.67</v>
      </c>
      <c r="K36" s="22"/>
      <c r="L36" s="22"/>
      <c r="M36" s="22"/>
      <c r="N36" s="22"/>
      <c r="O36" s="22"/>
      <c r="P36" s="22"/>
    </row>
    <row r="37" spans="1:16" ht="39" customHeight="1" x14ac:dyDescent="0.15">
      <c r="A37" s="22"/>
      <c r="B37" s="35"/>
      <c r="C37" s="1204" t="s">
        <v>570</v>
      </c>
      <c r="D37" s="1205"/>
      <c r="E37" s="1206"/>
      <c r="F37" s="36">
        <v>0.7</v>
      </c>
      <c r="G37" s="37">
        <v>0.37</v>
      </c>
      <c r="H37" s="37">
        <v>0.53</v>
      </c>
      <c r="I37" s="37">
        <v>0.46</v>
      </c>
      <c r="J37" s="38">
        <v>0.53</v>
      </c>
      <c r="K37" s="22"/>
      <c r="L37" s="22"/>
      <c r="M37" s="22"/>
      <c r="N37" s="22"/>
      <c r="O37" s="22"/>
      <c r="P37" s="22"/>
    </row>
    <row r="38" spans="1:16" ht="39" customHeight="1" x14ac:dyDescent="0.15">
      <c r="A38" s="22"/>
      <c r="B38" s="35"/>
      <c r="C38" s="1204" t="s">
        <v>571</v>
      </c>
      <c r="D38" s="1205"/>
      <c r="E38" s="1206"/>
      <c r="F38" s="36">
        <v>0.25</v>
      </c>
      <c r="G38" s="37">
        <v>0.5</v>
      </c>
      <c r="H38" s="37">
        <v>0.67</v>
      </c>
      <c r="I38" s="37">
        <v>0.45</v>
      </c>
      <c r="J38" s="38">
        <v>0.44</v>
      </c>
      <c r="K38" s="22"/>
      <c r="L38" s="22"/>
      <c r="M38" s="22"/>
      <c r="N38" s="22"/>
      <c r="O38" s="22"/>
      <c r="P38" s="22"/>
    </row>
    <row r="39" spans="1:16" ht="39" customHeight="1" x14ac:dyDescent="0.15">
      <c r="A39" s="22"/>
      <c r="B39" s="35"/>
      <c r="C39" s="1204" t="s">
        <v>572</v>
      </c>
      <c r="D39" s="1205"/>
      <c r="E39" s="1206"/>
      <c r="F39" s="36">
        <v>0.39</v>
      </c>
      <c r="G39" s="37">
        <v>0.28999999999999998</v>
      </c>
      <c r="H39" s="37">
        <v>0.31</v>
      </c>
      <c r="I39" s="37">
        <v>0.49</v>
      </c>
      <c r="J39" s="38">
        <v>0.39</v>
      </c>
      <c r="K39" s="22"/>
      <c r="L39" s="22"/>
      <c r="M39" s="22"/>
      <c r="N39" s="22"/>
      <c r="O39" s="22"/>
      <c r="P39" s="22"/>
    </row>
    <row r="40" spans="1:16" ht="39" customHeight="1" x14ac:dyDescent="0.15">
      <c r="A40" s="22"/>
      <c r="B40" s="35"/>
      <c r="C40" s="1204" t="s">
        <v>573</v>
      </c>
      <c r="D40" s="1205"/>
      <c r="E40" s="1206"/>
      <c r="F40" s="36">
        <v>0.02</v>
      </c>
      <c r="G40" s="37">
        <v>0.03</v>
      </c>
      <c r="H40" s="37">
        <v>0.03</v>
      </c>
      <c r="I40" s="37">
        <v>0.01</v>
      </c>
      <c r="J40" s="38">
        <v>0.03</v>
      </c>
      <c r="K40" s="22"/>
      <c r="L40" s="22"/>
      <c r="M40" s="22"/>
      <c r="N40" s="22"/>
      <c r="O40" s="22"/>
      <c r="P40" s="22"/>
    </row>
    <row r="41" spans="1:16" ht="39" customHeight="1" x14ac:dyDescent="0.15">
      <c r="A41" s="22"/>
      <c r="B41" s="35"/>
      <c r="C41" s="1204" t="s">
        <v>574</v>
      </c>
      <c r="D41" s="1205"/>
      <c r="E41" s="1206"/>
      <c r="F41" s="36">
        <v>0</v>
      </c>
      <c r="G41" s="37">
        <v>0</v>
      </c>
      <c r="H41" s="37">
        <v>0</v>
      </c>
      <c r="I41" s="37">
        <v>0</v>
      </c>
      <c r="J41" s="38">
        <v>0.02</v>
      </c>
      <c r="K41" s="22"/>
      <c r="L41" s="22"/>
      <c r="M41" s="22"/>
      <c r="N41" s="22"/>
      <c r="O41" s="22"/>
      <c r="P41" s="22"/>
    </row>
    <row r="42" spans="1:16" ht="39" customHeight="1" x14ac:dyDescent="0.15">
      <c r="A42" s="22"/>
      <c r="B42" s="39"/>
      <c r="C42" s="1204" t="s">
        <v>575</v>
      </c>
      <c r="D42" s="1205"/>
      <c r="E42" s="1206"/>
      <c r="F42" s="36" t="s">
        <v>518</v>
      </c>
      <c r="G42" s="37" t="s">
        <v>518</v>
      </c>
      <c r="H42" s="37" t="s">
        <v>518</v>
      </c>
      <c r="I42" s="37" t="s">
        <v>518</v>
      </c>
      <c r="J42" s="38" t="s">
        <v>518</v>
      </c>
      <c r="K42" s="22"/>
      <c r="L42" s="22"/>
      <c r="M42" s="22"/>
      <c r="N42" s="22"/>
      <c r="O42" s="22"/>
      <c r="P42" s="22"/>
    </row>
    <row r="43" spans="1:16" ht="39" customHeight="1" thickBot="1" x14ac:dyDescent="0.2">
      <c r="A43" s="22"/>
      <c r="B43" s="40"/>
      <c r="C43" s="1207" t="s">
        <v>576</v>
      </c>
      <c r="D43" s="1208"/>
      <c r="E43" s="1209"/>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EnyDLlqcBM76dAaqYH0ofwkAAWelbeEvZjkzBDEGtDpf3qh2czsr5dRW+WcV+IWPvGGWrh6wikzcHDvzSFWiw==" saltValue="NoKsf8svSzJvKTLSTjPy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59055118110236227"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1250</v>
      </c>
      <c r="L45" s="60">
        <v>1258</v>
      </c>
      <c r="M45" s="60">
        <v>1245</v>
      </c>
      <c r="N45" s="60">
        <v>1265</v>
      </c>
      <c r="O45" s="61">
        <v>1217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518</v>
      </c>
      <c r="L46" s="64" t="s">
        <v>518</v>
      </c>
      <c r="M46" s="64" t="s">
        <v>518</v>
      </c>
      <c r="N46" s="64" t="s">
        <v>518</v>
      </c>
      <c r="O46" s="65" t="s">
        <v>518</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518</v>
      </c>
      <c r="L47" s="64" t="s">
        <v>518</v>
      </c>
      <c r="M47" s="64" t="s">
        <v>518</v>
      </c>
      <c r="N47" s="64" t="s">
        <v>518</v>
      </c>
      <c r="O47" s="65" t="s">
        <v>518</v>
      </c>
      <c r="P47" s="48"/>
      <c r="Q47" s="48"/>
      <c r="R47" s="48"/>
      <c r="S47" s="48"/>
      <c r="T47" s="48"/>
      <c r="U47" s="48"/>
    </row>
    <row r="48" spans="1:21" ht="30.75" customHeight="1" x14ac:dyDescent="0.15">
      <c r="A48" s="48"/>
      <c r="B48" s="1214"/>
      <c r="C48" s="1215"/>
      <c r="D48" s="62"/>
      <c r="E48" s="1220" t="s">
        <v>15</v>
      </c>
      <c r="F48" s="1220"/>
      <c r="G48" s="1220"/>
      <c r="H48" s="1220"/>
      <c r="I48" s="1220"/>
      <c r="J48" s="1221"/>
      <c r="K48" s="63">
        <v>651</v>
      </c>
      <c r="L48" s="64">
        <v>685</v>
      </c>
      <c r="M48" s="64">
        <v>683</v>
      </c>
      <c r="N48" s="64">
        <v>694</v>
      </c>
      <c r="O48" s="65">
        <v>638</v>
      </c>
      <c r="P48" s="48"/>
      <c r="Q48" s="48"/>
      <c r="R48" s="48"/>
      <c r="S48" s="48"/>
      <c r="T48" s="48"/>
      <c r="U48" s="48"/>
    </row>
    <row r="49" spans="1:21" ht="30.75" customHeight="1" x14ac:dyDescent="0.15">
      <c r="A49" s="48"/>
      <c r="B49" s="1214"/>
      <c r="C49" s="1215"/>
      <c r="D49" s="62"/>
      <c r="E49" s="1220" t="s">
        <v>16</v>
      </c>
      <c r="F49" s="1220"/>
      <c r="G49" s="1220"/>
      <c r="H49" s="1220"/>
      <c r="I49" s="1220"/>
      <c r="J49" s="1221"/>
      <c r="K49" s="63">
        <v>16</v>
      </c>
      <c r="L49" s="64">
        <v>16</v>
      </c>
      <c r="M49" s="64">
        <v>17</v>
      </c>
      <c r="N49" s="64">
        <v>19</v>
      </c>
      <c r="O49" s="65">
        <v>16</v>
      </c>
      <c r="P49" s="48"/>
      <c r="Q49" s="48"/>
      <c r="R49" s="48"/>
      <c r="S49" s="48"/>
      <c r="T49" s="48"/>
      <c r="U49" s="48"/>
    </row>
    <row r="50" spans="1:21" ht="30.75" customHeight="1" x14ac:dyDescent="0.15">
      <c r="A50" s="48"/>
      <c r="B50" s="1214"/>
      <c r="C50" s="1215"/>
      <c r="D50" s="62"/>
      <c r="E50" s="1220" t="s">
        <v>17</v>
      </c>
      <c r="F50" s="1220"/>
      <c r="G50" s="1220"/>
      <c r="H50" s="1220"/>
      <c r="I50" s="1220"/>
      <c r="J50" s="1221"/>
      <c r="K50" s="63">
        <v>0</v>
      </c>
      <c r="L50" s="64">
        <v>0</v>
      </c>
      <c r="M50" s="64">
        <v>0</v>
      </c>
      <c r="N50" s="64">
        <v>0</v>
      </c>
      <c r="O50" s="65">
        <v>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518</v>
      </c>
      <c r="L51" s="64" t="s">
        <v>518</v>
      </c>
      <c r="M51" s="64" t="s">
        <v>518</v>
      </c>
      <c r="N51" s="64" t="s">
        <v>518</v>
      </c>
      <c r="O51" s="65" t="s">
        <v>518</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1492</v>
      </c>
      <c r="L52" s="64">
        <v>1481</v>
      </c>
      <c r="M52" s="64">
        <v>1470</v>
      </c>
      <c r="N52" s="64">
        <v>1446</v>
      </c>
      <c r="O52" s="65">
        <v>1358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425</v>
      </c>
      <c r="L53" s="69">
        <v>478</v>
      </c>
      <c r="M53" s="69">
        <v>475</v>
      </c>
      <c r="N53" s="69">
        <v>532</v>
      </c>
      <c r="O53" s="70">
        <v>513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BNxiJFP9QdT4BXJtpoviUzpRTNFN3M3L5/90Z1gyfbm7df44OevYaf97HVsR+60Z6KGGqwaOhK6YO+N+kw0ug==" saltValue="FFB08CFHFx0OMEfozpLy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59055118110236227"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38" t="s">
        <v>30</v>
      </c>
      <c r="C41" s="1239"/>
      <c r="D41" s="102"/>
      <c r="E41" s="1244" t="s">
        <v>31</v>
      </c>
      <c r="F41" s="1244"/>
      <c r="G41" s="1244"/>
      <c r="H41" s="1245"/>
      <c r="I41" s="103">
        <v>12057</v>
      </c>
      <c r="J41" s="104">
        <v>12301</v>
      </c>
      <c r="K41" s="104">
        <v>11951</v>
      </c>
      <c r="L41" s="104">
        <v>12205</v>
      </c>
      <c r="M41" s="105">
        <v>12008</v>
      </c>
    </row>
    <row r="42" spans="2:13" ht="27.75" customHeight="1" x14ac:dyDescent="0.15">
      <c r="B42" s="1240"/>
      <c r="C42" s="1241"/>
      <c r="D42" s="106"/>
      <c r="E42" s="1246" t="s">
        <v>32</v>
      </c>
      <c r="F42" s="1246"/>
      <c r="G42" s="1246"/>
      <c r="H42" s="1247"/>
      <c r="I42" s="107" t="s">
        <v>518</v>
      </c>
      <c r="J42" s="108" t="s">
        <v>518</v>
      </c>
      <c r="K42" s="108" t="s">
        <v>518</v>
      </c>
      <c r="L42" s="108" t="s">
        <v>518</v>
      </c>
      <c r="M42" s="109" t="s">
        <v>518</v>
      </c>
    </row>
    <row r="43" spans="2:13" ht="27.75" customHeight="1" x14ac:dyDescent="0.15">
      <c r="B43" s="1240"/>
      <c r="C43" s="1241"/>
      <c r="D43" s="106"/>
      <c r="E43" s="1246" t="s">
        <v>33</v>
      </c>
      <c r="F43" s="1246"/>
      <c r="G43" s="1246"/>
      <c r="H43" s="1247"/>
      <c r="I43" s="107">
        <v>6401</v>
      </c>
      <c r="J43" s="108">
        <v>5930</v>
      </c>
      <c r="K43" s="108">
        <v>5618</v>
      </c>
      <c r="L43" s="108">
        <v>5420</v>
      </c>
      <c r="M43" s="109">
        <v>4934</v>
      </c>
    </row>
    <row r="44" spans="2:13" ht="27.75" customHeight="1" x14ac:dyDescent="0.15">
      <c r="B44" s="1240"/>
      <c r="C44" s="1241"/>
      <c r="D44" s="106"/>
      <c r="E44" s="1246" t="s">
        <v>34</v>
      </c>
      <c r="F44" s="1246"/>
      <c r="G44" s="1246"/>
      <c r="H44" s="1247"/>
      <c r="I44" s="107">
        <v>199</v>
      </c>
      <c r="J44" s="108">
        <v>181</v>
      </c>
      <c r="K44" s="108">
        <v>174</v>
      </c>
      <c r="L44" s="108">
        <v>167</v>
      </c>
      <c r="M44" s="109">
        <v>188</v>
      </c>
    </row>
    <row r="45" spans="2:13" ht="27.75" customHeight="1" x14ac:dyDescent="0.15">
      <c r="B45" s="1240"/>
      <c r="C45" s="1241"/>
      <c r="D45" s="106"/>
      <c r="E45" s="1246" t="s">
        <v>35</v>
      </c>
      <c r="F45" s="1246"/>
      <c r="G45" s="1246"/>
      <c r="H45" s="1247"/>
      <c r="I45" s="107">
        <v>981</v>
      </c>
      <c r="J45" s="108">
        <v>747</v>
      </c>
      <c r="K45" s="108">
        <v>918</v>
      </c>
      <c r="L45" s="108">
        <v>814</v>
      </c>
      <c r="M45" s="109">
        <v>756</v>
      </c>
    </row>
    <row r="46" spans="2:13" ht="27.75" customHeight="1" x14ac:dyDescent="0.15">
      <c r="B46" s="1240"/>
      <c r="C46" s="1241"/>
      <c r="D46" s="110"/>
      <c r="E46" s="1246" t="s">
        <v>36</v>
      </c>
      <c r="F46" s="1246"/>
      <c r="G46" s="1246"/>
      <c r="H46" s="1247"/>
      <c r="I46" s="107">
        <v>0</v>
      </c>
      <c r="J46" s="108">
        <v>0</v>
      </c>
      <c r="K46" s="108">
        <v>0</v>
      </c>
      <c r="L46" s="108">
        <v>0</v>
      </c>
      <c r="M46" s="109">
        <v>0</v>
      </c>
    </row>
    <row r="47" spans="2:13" ht="27.75" customHeight="1" x14ac:dyDescent="0.15">
      <c r="B47" s="1240"/>
      <c r="C47" s="1241"/>
      <c r="D47" s="111"/>
      <c r="E47" s="1248" t="s">
        <v>37</v>
      </c>
      <c r="F47" s="1249"/>
      <c r="G47" s="1249"/>
      <c r="H47" s="1250"/>
      <c r="I47" s="107" t="s">
        <v>518</v>
      </c>
      <c r="J47" s="108" t="s">
        <v>518</v>
      </c>
      <c r="K47" s="108" t="s">
        <v>518</v>
      </c>
      <c r="L47" s="108" t="s">
        <v>518</v>
      </c>
      <c r="M47" s="109" t="s">
        <v>518</v>
      </c>
    </row>
    <row r="48" spans="2:13" ht="27.75" customHeight="1" x14ac:dyDescent="0.15">
      <c r="B48" s="1240"/>
      <c r="C48" s="1241"/>
      <c r="D48" s="106"/>
      <c r="E48" s="1246" t="s">
        <v>38</v>
      </c>
      <c r="F48" s="1246"/>
      <c r="G48" s="1246"/>
      <c r="H48" s="1247"/>
      <c r="I48" s="107" t="s">
        <v>518</v>
      </c>
      <c r="J48" s="108" t="s">
        <v>518</v>
      </c>
      <c r="K48" s="108" t="s">
        <v>518</v>
      </c>
      <c r="L48" s="108" t="s">
        <v>518</v>
      </c>
      <c r="M48" s="109" t="s">
        <v>518</v>
      </c>
    </row>
    <row r="49" spans="2:13" ht="27.75" customHeight="1" x14ac:dyDescent="0.15">
      <c r="B49" s="1242"/>
      <c r="C49" s="1243"/>
      <c r="D49" s="106"/>
      <c r="E49" s="1246" t="s">
        <v>39</v>
      </c>
      <c r="F49" s="1246"/>
      <c r="G49" s="1246"/>
      <c r="H49" s="1247"/>
      <c r="I49" s="107" t="s">
        <v>518</v>
      </c>
      <c r="J49" s="108" t="s">
        <v>518</v>
      </c>
      <c r="K49" s="108" t="s">
        <v>518</v>
      </c>
      <c r="L49" s="108" t="s">
        <v>518</v>
      </c>
      <c r="M49" s="109" t="s">
        <v>518</v>
      </c>
    </row>
    <row r="50" spans="2:13" ht="27.75" customHeight="1" x14ac:dyDescent="0.15">
      <c r="B50" s="1251" t="s">
        <v>40</v>
      </c>
      <c r="C50" s="1252"/>
      <c r="D50" s="112"/>
      <c r="E50" s="1246" t="s">
        <v>41</v>
      </c>
      <c r="F50" s="1246"/>
      <c r="G50" s="1246"/>
      <c r="H50" s="1247"/>
      <c r="I50" s="107">
        <v>3853</v>
      </c>
      <c r="J50" s="108">
        <v>4308</v>
      </c>
      <c r="K50" s="108">
        <v>4645</v>
      </c>
      <c r="L50" s="108">
        <v>4305</v>
      </c>
      <c r="M50" s="109">
        <v>4209</v>
      </c>
    </row>
    <row r="51" spans="2:13" ht="27.75" customHeight="1" x14ac:dyDescent="0.15">
      <c r="B51" s="1240"/>
      <c r="C51" s="1241"/>
      <c r="D51" s="106"/>
      <c r="E51" s="1246" t="s">
        <v>42</v>
      </c>
      <c r="F51" s="1246"/>
      <c r="G51" s="1246"/>
      <c r="H51" s="1247"/>
      <c r="I51" s="107">
        <v>188</v>
      </c>
      <c r="J51" s="108">
        <v>192</v>
      </c>
      <c r="K51" s="108">
        <v>177</v>
      </c>
      <c r="L51" s="108">
        <v>149</v>
      </c>
      <c r="M51" s="109">
        <v>123</v>
      </c>
    </row>
    <row r="52" spans="2:13" ht="27.75" customHeight="1" x14ac:dyDescent="0.15">
      <c r="B52" s="1242"/>
      <c r="C52" s="1243"/>
      <c r="D52" s="106"/>
      <c r="E52" s="1246" t="s">
        <v>43</v>
      </c>
      <c r="F52" s="1246"/>
      <c r="G52" s="1246"/>
      <c r="H52" s="1247"/>
      <c r="I52" s="107">
        <v>14185</v>
      </c>
      <c r="J52" s="108">
        <v>13985</v>
      </c>
      <c r="K52" s="108">
        <v>13347</v>
      </c>
      <c r="L52" s="108">
        <v>13216</v>
      </c>
      <c r="M52" s="109">
        <v>12856</v>
      </c>
    </row>
    <row r="53" spans="2:13" ht="27.75" customHeight="1" thickBot="1" x14ac:dyDescent="0.2">
      <c r="B53" s="1253" t="s">
        <v>44</v>
      </c>
      <c r="C53" s="1254"/>
      <c r="D53" s="113"/>
      <c r="E53" s="1255" t="s">
        <v>45</v>
      </c>
      <c r="F53" s="1255"/>
      <c r="G53" s="1255"/>
      <c r="H53" s="1256"/>
      <c r="I53" s="114">
        <v>1412</v>
      </c>
      <c r="J53" s="115">
        <v>675</v>
      </c>
      <c r="K53" s="115">
        <v>492</v>
      </c>
      <c r="L53" s="115">
        <v>936</v>
      </c>
      <c r="M53" s="116">
        <v>697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oLZYrtbCy5+0D9dyVHw/VdZ+P5lVTx+ZbUNvge7EqaClCZwOYmJ0yZrywuCBaMsUdzz2DKeHjaGSxu4ccNL9g==" saltValue="+Bq252qMOBkONte10iLV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59055118110236227" bottom="0.39370078740157483"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5" zoomScaleNormal="6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3739</v>
      </c>
      <c r="G55" s="128">
        <v>3391</v>
      </c>
      <c r="H55" s="129">
        <v>3293</v>
      </c>
    </row>
    <row r="56" spans="2:8" ht="52.5" customHeight="1" x14ac:dyDescent="0.15">
      <c r="B56" s="130"/>
      <c r="C56" s="1267" t="s">
        <v>49</v>
      </c>
      <c r="D56" s="1267"/>
      <c r="E56" s="1268"/>
      <c r="F56" s="131">
        <v>851</v>
      </c>
      <c r="G56" s="131">
        <v>852</v>
      </c>
      <c r="H56" s="132">
        <v>852</v>
      </c>
    </row>
    <row r="57" spans="2:8" ht="53.25" customHeight="1" x14ac:dyDescent="0.15">
      <c r="B57" s="130"/>
      <c r="C57" s="1269" t="s">
        <v>50</v>
      </c>
      <c r="D57" s="1269"/>
      <c r="E57" s="1270"/>
      <c r="F57" s="133">
        <v>1988</v>
      </c>
      <c r="G57" s="133">
        <v>2265</v>
      </c>
      <c r="H57" s="134">
        <v>2303</v>
      </c>
    </row>
    <row r="58" spans="2:8" ht="45.75" customHeight="1" x14ac:dyDescent="0.15">
      <c r="B58" s="135"/>
      <c r="C58" s="1257" t="s">
        <v>593</v>
      </c>
      <c r="D58" s="1258"/>
      <c r="E58" s="1259"/>
      <c r="F58" s="136">
        <v>1686</v>
      </c>
      <c r="G58" s="136">
        <v>1687</v>
      </c>
      <c r="H58" s="137">
        <v>1688</v>
      </c>
    </row>
    <row r="59" spans="2:8" ht="45.75" customHeight="1" x14ac:dyDescent="0.15">
      <c r="B59" s="135"/>
      <c r="C59" s="1257" t="s">
        <v>594</v>
      </c>
      <c r="D59" s="1258"/>
      <c r="E59" s="1259"/>
      <c r="F59" s="136" t="s">
        <v>518</v>
      </c>
      <c r="G59" s="136">
        <v>249</v>
      </c>
      <c r="H59" s="137">
        <v>251</v>
      </c>
    </row>
    <row r="60" spans="2:8" ht="45.75" customHeight="1" x14ac:dyDescent="0.15">
      <c r="B60" s="135"/>
      <c r="C60" s="1257" t="s">
        <v>595</v>
      </c>
      <c r="D60" s="1258"/>
      <c r="E60" s="1259"/>
      <c r="F60" s="136">
        <v>199</v>
      </c>
      <c r="G60" s="136">
        <v>199</v>
      </c>
      <c r="H60" s="137">
        <v>199</v>
      </c>
    </row>
    <row r="61" spans="2:8" ht="45.75" customHeight="1" x14ac:dyDescent="0.15">
      <c r="B61" s="135"/>
      <c r="C61" s="1257" t="s">
        <v>596</v>
      </c>
      <c r="D61" s="1258"/>
      <c r="E61" s="1259"/>
      <c r="F61" s="136">
        <v>48</v>
      </c>
      <c r="G61" s="136">
        <v>67</v>
      </c>
      <c r="H61" s="137">
        <v>97</v>
      </c>
    </row>
    <row r="62" spans="2:8" ht="45.75" customHeight="1" thickBot="1" x14ac:dyDescent="0.2">
      <c r="B62" s="138"/>
      <c r="C62" s="1260" t="s">
        <v>597</v>
      </c>
      <c r="D62" s="1261"/>
      <c r="E62" s="1262"/>
      <c r="F62" s="139">
        <v>48</v>
      </c>
      <c r="G62" s="139">
        <v>56</v>
      </c>
      <c r="H62" s="140">
        <v>59</v>
      </c>
    </row>
    <row r="63" spans="2:8" ht="52.5" customHeight="1" thickBot="1" x14ac:dyDescent="0.2">
      <c r="B63" s="141"/>
      <c r="C63" s="1263" t="s">
        <v>51</v>
      </c>
      <c r="D63" s="1263"/>
      <c r="E63" s="1264"/>
      <c r="F63" s="142">
        <v>6578</v>
      </c>
      <c r="G63" s="142">
        <v>6508</v>
      </c>
      <c r="H63" s="143">
        <v>6448</v>
      </c>
    </row>
    <row r="64" spans="2:8" ht="15" customHeight="1" x14ac:dyDescent="0.15"/>
  </sheetData>
  <sheetProtection algorithmName="SHA-512" hashValue="0JhFcKVX/1OFhWpHxOaaB9XCaO0LWOHeJ/eUKdpeki67JHDcAMxQe6nALE5aKbKO26STo0vS6KYZCp0ohkShUA==" saltValue="10UTAJ5ss6+5Z1UGrbCb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19685039370078741" right="0" top="0.39370078740157483"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53700</v>
      </c>
      <c r="E3" s="162"/>
      <c r="F3" s="163">
        <v>96635</v>
      </c>
      <c r="G3" s="164"/>
      <c r="H3" s="165"/>
    </row>
    <row r="4" spans="1:8" x14ac:dyDescent="0.15">
      <c r="A4" s="166"/>
      <c r="B4" s="167"/>
      <c r="C4" s="168"/>
      <c r="D4" s="169">
        <v>21370</v>
      </c>
      <c r="E4" s="170"/>
      <c r="F4" s="171">
        <v>44408</v>
      </c>
      <c r="G4" s="172"/>
      <c r="H4" s="173"/>
    </row>
    <row r="5" spans="1:8" x14ac:dyDescent="0.15">
      <c r="A5" s="154" t="s">
        <v>552</v>
      </c>
      <c r="B5" s="159"/>
      <c r="C5" s="160"/>
      <c r="D5" s="161">
        <v>101523</v>
      </c>
      <c r="E5" s="162"/>
      <c r="F5" s="163">
        <v>115123</v>
      </c>
      <c r="G5" s="164"/>
      <c r="H5" s="165"/>
    </row>
    <row r="6" spans="1:8" x14ac:dyDescent="0.15">
      <c r="A6" s="166"/>
      <c r="B6" s="167"/>
      <c r="C6" s="168"/>
      <c r="D6" s="169">
        <v>75537</v>
      </c>
      <c r="E6" s="170"/>
      <c r="F6" s="171">
        <v>46026</v>
      </c>
      <c r="G6" s="172"/>
      <c r="H6" s="173"/>
    </row>
    <row r="7" spans="1:8" x14ac:dyDescent="0.15">
      <c r="A7" s="154" t="s">
        <v>553</v>
      </c>
      <c r="B7" s="159"/>
      <c r="C7" s="160"/>
      <c r="D7" s="161">
        <v>58493</v>
      </c>
      <c r="E7" s="162"/>
      <c r="F7" s="163">
        <v>98899</v>
      </c>
      <c r="G7" s="164"/>
      <c r="H7" s="165"/>
    </row>
    <row r="8" spans="1:8" x14ac:dyDescent="0.15">
      <c r="A8" s="166"/>
      <c r="B8" s="167"/>
      <c r="C8" s="168"/>
      <c r="D8" s="169">
        <v>28615</v>
      </c>
      <c r="E8" s="170"/>
      <c r="F8" s="171">
        <v>43734</v>
      </c>
      <c r="G8" s="172"/>
      <c r="H8" s="173"/>
    </row>
    <row r="9" spans="1:8" x14ac:dyDescent="0.15">
      <c r="A9" s="154" t="s">
        <v>554</v>
      </c>
      <c r="B9" s="159"/>
      <c r="C9" s="160"/>
      <c r="D9" s="161">
        <v>92864</v>
      </c>
      <c r="E9" s="162"/>
      <c r="F9" s="163">
        <v>96462</v>
      </c>
      <c r="G9" s="164"/>
      <c r="H9" s="165"/>
    </row>
    <row r="10" spans="1:8" x14ac:dyDescent="0.15">
      <c r="A10" s="166"/>
      <c r="B10" s="167"/>
      <c r="C10" s="168"/>
      <c r="D10" s="169">
        <v>71845</v>
      </c>
      <c r="E10" s="170"/>
      <c r="F10" s="171">
        <v>39886</v>
      </c>
      <c r="G10" s="172"/>
      <c r="H10" s="173"/>
    </row>
    <row r="11" spans="1:8" x14ac:dyDescent="0.15">
      <c r="A11" s="154" t="s">
        <v>555</v>
      </c>
      <c r="B11" s="159"/>
      <c r="C11" s="160"/>
      <c r="D11" s="161">
        <v>93260</v>
      </c>
      <c r="E11" s="162"/>
      <c r="F11" s="163">
        <v>83103</v>
      </c>
      <c r="G11" s="164"/>
      <c r="H11" s="165"/>
    </row>
    <row r="12" spans="1:8" x14ac:dyDescent="0.15">
      <c r="A12" s="166"/>
      <c r="B12" s="167"/>
      <c r="C12" s="174"/>
      <c r="D12" s="169">
        <v>49661</v>
      </c>
      <c r="E12" s="170"/>
      <c r="F12" s="171">
        <v>41378</v>
      </c>
      <c r="G12" s="172"/>
      <c r="H12" s="173"/>
    </row>
    <row r="13" spans="1:8" x14ac:dyDescent="0.15">
      <c r="A13" s="154"/>
      <c r="B13" s="159"/>
      <c r="C13" s="175"/>
      <c r="D13" s="176">
        <v>79968</v>
      </c>
      <c r="E13" s="177"/>
      <c r="F13" s="178">
        <v>98044</v>
      </c>
      <c r="G13" s="179"/>
      <c r="H13" s="165"/>
    </row>
    <row r="14" spans="1:8" x14ac:dyDescent="0.15">
      <c r="A14" s="166"/>
      <c r="B14" s="167"/>
      <c r="C14" s="168"/>
      <c r="D14" s="169">
        <v>49406</v>
      </c>
      <c r="E14" s="170"/>
      <c r="F14" s="171">
        <v>43086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7.57</v>
      </c>
      <c r="C19" s="180">
        <f>ROUND(VALUE(SUBSTITUTE(実質収支比率等に係る経年分析!G$48,"▲","-")),2)</f>
        <v>8.84</v>
      </c>
      <c r="D19" s="180">
        <f>ROUND(VALUE(SUBSTITUTE(実質収支比率等に係る経年分析!H$48,"▲","-")),2)</f>
        <v>8.49</v>
      </c>
      <c r="E19" s="180">
        <f>ROUND(VALUE(SUBSTITUTE(実質収支比率等に係る経年分析!I$48,"▲","-")),2)</f>
        <v>8.0299999999999994</v>
      </c>
      <c r="F19" s="180">
        <f>ROUND(VALUE(SUBSTITUTE(実質収支比率等に係る経年分析!J$48,"▲","-")),2)</f>
        <v>9</v>
      </c>
    </row>
    <row r="20" spans="1:11" x14ac:dyDescent="0.15">
      <c r="A20" s="180" t="s">
        <v>55</v>
      </c>
      <c r="B20" s="180">
        <f>ROUND(VALUE(SUBSTITUTE(実質収支比率等に係る経年分析!F$47,"▲","-")),2)</f>
        <v>46.53</v>
      </c>
      <c r="C20" s="180">
        <f>ROUND(VALUE(SUBSTITUTE(実質収支比率等に係る経年分析!G$47,"▲","-")),2)</f>
        <v>51.72</v>
      </c>
      <c r="D20" s="180">
        <f>ROUND(VALUE(SUBSTITUTE(実質収支比率等に係る経年分析!H$47,"▲","-")),2)</f>
        <v>54.02</v>
      </c>
      <c r="E20" s="180">
        <f>ROUND(VALUE(SUBSTITUTE(実質収支比率等に係る経年分析!I$47,"▲","-")),2)</f>
        <v>49.4</v>
      </c>
      <c r="F20" s="180">
        <f>ROUND(VALUE(SUBSTITUTE(実質収支比率等に係る経年分析!J$47,"▲","-")),2)</f>
        <v>50.06</v>
      </c>
    </row>
    <row r="21" spans="1:11" x14ac:dyDescent="0.15">
      <c r="A21" s="180" t="s">
        <v>56</v>
      </c>
      <c r="B21" s="180">
        <f>IF(ISNUMBER(VALUE(SUBSTITUTE(実質収支比率等に係る経年分析!F$49,"▲","-"))),ROUND(VALUE(SUBSTITUTE(実質収支比率等に係る経年分析!F$49,"▲","-")),2),NA())</f>
        <v>6.99</v>
      </c>
      <c r="C21" s="180">
        <f>IF(ISNUMBER(VALUE(SUBSTITUTE(実質収支比率等に係る経年分析!G$49,"▲","-"))),ROUND(VALUE(SUBSTITUTE(実質収支比率等に係る経年分析!G$49,"▲","-")),2),NA())</f>
        <v>5.41</v>
      </c>
      <c r="D21" s="180">
        <f>IF(ISNUMBER(VALUE(SUBSTITUTE(実質収支比率等に係る経年分析!H$49,"▲","-"))),ROUND(VALUE(SUBSTITUTE(実質収支比率等に係る経年分析!H$49,"▲","-")),2),NA())</f>
        <v>1.46</v>
      </c>
      <c r="E21" s="180">
        <f>IF(ISNUMBER(VALUE(SUBSTITUTE(実質収支比率等に係る経年分析!I$49,"▲","-"))),ROUND(VALUE(SUBSTITUTE(実質収支比率等に係る経年分析!I$49,"▲","-")),2),NA())</f>
        <v>-5.59</v>
      </c>
      <c r="F21" s="180">
        <f>IF(ISNUMBER(VALUE(SUBSTITUTE(実質収支比率等に係る経年分析!J$49,"▲","-"))),ROUND(VALUE(SUBSTITUTE(実質収支比率等に係る経年分析!J$49,"▲","-")),2),NA())</f>
        <v>-0.88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住宅資金特別会計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農業集落排水特別会計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0.28999999999999998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公共下水道特別会計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0.67</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8.8000000000000007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1492</v>
      </c>
      <c r="E42" s="182"/>
      <c r="F42" s="182"/>
      <c r="G42" s="182">
        <f>'実質公債費比率（分子）の構造'!L$52</f>
        <v>1481</v>
      </c>
      <c r="H42" s="182"/>
      <c r="I42" s="182"/>
      <c r="J42" s="182">
        <f>'実質公債費比率（分子）の構造'!M$52</f>
        <v>1470</v>
      </c>
      <c r="K42" s="182"/>
      <c r="L42" s="182"/>
      <c r="M42" s="182">
        <f>'実質公債費比率（分子）の構造'!N$52</f>
        <v>1446</v>
      </c>
      <c r="N42" s="182"/>
      <c r="O42" s="182"/>
      <c r="P42" s="182">
        <f>'実質公債費比率（分子）の構造'!O$52</f>
        <v>1358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17</v>
      </c>
      <c r="I45" s="182"/>
      <c r="J45" s="182"/>
      <c r="K45" s="182">
        <f>'実質公債費比率（分子）の構造'!N$49</f>
        <v>19</v>
      </c>
      <c r="L45" s="182"/>
      <c r="M45" s="182"/>
      <c r="N45" s="182">
        <f>'実質公債費比率（分子）の構造'!O$49</f>
        <v>16</v>
      </c>
      <c r="O45" s="182"/>
      <c r="P45" s="182"/>
    </row>
    <row r="46" spans="1:16" x14ac:dyDescent="0.15">
      <c r="A46" s="182" t="s">
        <v>67</v>
      </c>
      <c r="B46" s="182">
        <f>'実質公債費比率（分子）の構造'!K$48</f>
        <v>651</v>
      </c>
      <c r="C46" s="182"/>
      <c r="D46" s="182"/>
      <c r="E46" s="182">
        <f>'実質公債費比率（分子）の構造'!L$48</f>
        <v>685</v>
      </c>
      <c r="F46" s="182"/>
      <c r="G46" s="182"/>
      <c r="H46" s="182">
        <f>'実質公債費比率（分子）の構造'!M$48</f>
        <v>683</v>
      </c>
      <c r="I46" s="182"/>
      <c r="J46" s="182"/>
      <c r="K46" s="182">
        <f>'実質公債費比率（分子）の構造'!N$48</f>
        <v>694</v>
      </c>
      <c r="L46" s="182"/>
      <c r="M46" s="182"/>
      <c r="N46" s="182">
        <f>'実質公債費比率（分子）の構造'!O$48</f>
        <v>638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1250</v>
      </c>
      <c r="C49" s="182"/>
      <c r="D49" s="182"/>
      <c r="E49" s="182">
        <f>'実質公債費比率（分子）の構造'!L$45</f>
        <v>1258</v>
      </c>
      <c r="F49" s="182"/>
      <c r="G49" s="182"/>
      <c r="H49" s="182">
        <f>'実質公債費比率（分子）の構造'!M$45</f>
        <v>1245</v>
      </c>
      <c r="I49" s="182"/>
      <c r="J49" s="182"/>
      <c r="K49" s="182">
        <f>'実質公債費比率（分子）の構造'!N$45</f>
        <v>1265</v>
      </c>
      <c r="L49" s="182"/>
      <c r="M49" s="182"/>
      <c r="N49" s="182">
        <f>'実質公債費比率（分子）の構造'!O$45</f>
        <v>1217</v>
      </c>
      <c r="O49" s="182"/>
      <c r="P49" s="182"/>
    </row>
    <row r="50" spans="1:16" x14ac:dyDescent="0.15">
      <c r="A50" s="182" t="s">
        <v>71</v>
      </c>
      <c r="B50" s="182" t="e">
        <f>NA()</f>
        <v>#N/A</v>
      </c>
      <c r="C50" s="182">
        <f>IF(ISNUMBER('実質公債費比率（分子）の構造'!K$53),'実質公債費比率（分子）の構造'!K$53,NA())</f>
        <v>425</v>
      </c>
      <c r="D50" s="182" t="e">
        <f>NA()</f>
        <v>#N/A</v>
      </c>
      <c r="E50" s="182" t="e">
        <f>NA()</f>
        <v>#N/A</v>
      </c>
      <c r="F50" s="182">
        <f>IF(ISNUMBER('実質公債費比率（分子）の構造'!L$53),'実質公債費比率（分子）の構造'!L$53,NA())</f>
        <v>478</v>
      </c>
      <c r="G50" s="182" t="e">
        <f>NA()</f>
        <v>#N/A</v>
      </c>
      <c r="H50" s="182" t="e">
        <f>NA()</f>
        <v>#N/A</v>
      </c>
      <c r="I50" s="182">
        <f>IF(ISNUMBER('実質公債費比率（分子）の構造'!M$53),'実質公債費比率（分子）の構造'!M$53,NA())</f>
        <v>475</v>
      </c>
      <c r="J50" s="182" t="e">
        <f>NA()</f>
        <v>#N/A</v>
      </c>
      <c r="K50" s="182" t="e">
        <f>NA()</f>
        <v>#N/A</v>
      </c>
      <c r="L50" s="182">
        <f>IF(ISNUMBER('実質公債費比率（分子）の構造'!N$53),'実質公債費比率（分子）の構造'!N$53,NA())</f>
        <v>532</v>
      </c>
      <c r="M50" s="182" t="e">
        <f>NA()</f>
        <v>#N/A</v>
      </c>
      <c r="N50" s="182" t="e">
        <f>NA()</f>
        <v>#N/A</v>
      </c>
      <c r="O50" s="182">
        <f>IF(ISNUMBER('実質公債費比率（分子）の構造'!O$53),'実質公債費比率（分子）の構造'!O$53,NA())</f>
        <v>513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14185</v>
      </c>
      <c r="E56" s="181"/>
      <c r="F56" s="181"/>
      <c r="G56" s="181">
        <f>'将来負担比率（分子）の構造'!J$52</f>
        <v>13985</v>
      </c>
      <c r="H56" s="181"/>
      <c r="I56" s="181"/>
      <c r="J56" s="181">
        <f>'将来負担比率（分子）の構造'!K$52</f>
        <v>13347</v>
      </c>
      <c r="K56" s="181"/>
      <c r="L56" s="181"/>
      <c r="M56" s="181">
        <f>'将来負担比率（分子）の構造'!L$52</f>
        <v>13216</v>
      </c>
      <c r="N56" s="181"/>
      <c r="O56" s="181"/>
      <c r="P56" s="181">
        <f>'将来負担比率（分子）の構造'!M$52</f>
        <v>12856</v>
      </c>
    </row>
    <row r="57" spans="1:16" x14ac:dyDescent="0.15">
      <c r="A57" s="181" t="s">
        <v>42</v>
      </c>
      <c r="B57" s="181"/>
      <c r="C57" s="181"/>
      <c r="D57" s="181">
        <f>'将来負担比率（分子）の構造'!I$51</f>
        <v>188</v>
      </c>
      <c r="E57" s="181"/>
      <c r="F57" s="181"/>
      <c r="G57" s="181">
        <f>'将来負担比率（分子）の構造'!J$51</f>
        <v>192</v>
      </c>
      <c r="H57" s="181"/>
      <c r="I57" s="181"/>
      <c r="J57" s="181">
        <f>'将来負担比率（分子）の構造'!K$51</f>
        <v>177</v>
      </c>
      <c r="K57" s="181"/>
      <c r="L57" s="181"/>
      <c r="M57" s="181">
        <f>'将来負担比率（分子）の構造'!L$51</f>
        <v>149</v>
      </c>
      <c r="N57" s="181"/>
      <c r="O57" s="181"/>
      <c r="P57" s="181">
        <f>'将来負担比率（分子）の構造'!M$51</f>
        <v>123</v>
      </c>
    </row>
    <row r="58" spans="1:16" x14ac:dyDescent="0.15">
      <c r="A58" s="181" t="s">
        <v>41</v>
      </c>
      <c r="B58" s="181"/>
      <c r="C58" s="181"/>
      <c r="D58" s="181">
        <f>'将来負担比率（分子）の構造'!I$50</f>
        <v>3853</v>
      </c>
      <c r="E58" s="181"/>
      <c r="F58" s="181"/>
      <c r="G58" s="181">
        <f>'将来負担比率（分子）の構造'!J$50</f>
        <v>4308</v>
      </c>
      <c r="H58" s="181"/>
      <c r="I58" s="181"/>
      <c r="J58" s="181">
        <f>'将来負担比率（分子）の構造'!K$50</f>
        <v>4645</v>
      </c>
      <c r="K58" s="181"/>
      <c r="L58" s="181"/>
      <c r="M58" s="181">
        <f>'将来負担比率（分子）の構造'!L$50</f>
        <v>4305</v>
      </c>
      <c r="N58" s="181"/>
      <c r="O58" s="181"/>
      <c r="P58" s="181">
        <f>'将来負担比率（分子）の構造'!M$50</f>
        <v>4209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981</v>
      </c>
      <c r="C62" s="181"/>
      <c r="D62" s="181"/>
      <c r="E62" s="181">
        <f>'将来負担比率（分子）の構造'!J$45</f>
        <v>747</v>
      </c>
      <c r="F62" s="181"/>
      <c r="G62" s="181"/>
      <c r="H62" s="181">
        <f>'将来負担比率（分子）の構造'!K$45</f>
        <v>918</v>
      </c>
      <c r="I62" s="181"/>
      <c r="J62" s="181"/>
      <c r="K62" s="181">
        <f>'将来負担比率（分子）の構造'!L$45</f>
        <v>814</v>
      </c>
      <c r="L62" s="181"/>
      <c r="M62" s="181"/>
      <c r="N62" s="181">
        <f>'将来負担比率（分子）の構造'!M$45</f>
        <v>756</v>
      </c>
      <c r="O62" s="181"/>
      <c r="P62" s="181"/>
    </row>
    <row r="63" spans="1:16" x14ac:dyDescent="0.15">
      <c r="A63" s="181" t="s">
        <v>34</v>
      </c>
      <c r="B63" s="181">
        <f>'将来負担比率（分子）の構造'!I$44</f>
        <v>199</v>
      </c>
      <c r="C63" s="181"/>
      <c r="D63" s="181"/>
      <c r="E63" s="181">
        <f>'将来負担比率（分子）の構造'!J$44</f>
        <v>181</v>
      </c>
      <c r="F63" s="181"/>
      <c r="G63" s="181"/>
      <c r="H63" s="181">
        <f>'将来負担比率（分子）の構造'!K$44</f>
        <v>174</v>
      </c>
      <c r="I63" s="181"/>
      <c r="J63" s="181"/>
      <c r="K63" s="181">
        <f>'将来負担比率（分子）の構造'!L$44</f>
        <v>167</v>
      </c>
      <c r="L63" s="181"/>
      <c r="M63" s="181"/>
      <c r="N63" s="181">
        <f>'将来負担比率（分子）の構造'!M$44</f>
        <v>188</v>
      </c>
      <c r="O63" s="181"/>
      <c r="P63" s="181"/>
    </row>
    <row r="64" spans="1:16" x14ac:dyDescent="0.15">
      <c r="A64" s="181" t="s">
        <v>33</v>
      </c>
      <c r="B64" s="181">
        <f>'将来負担比率（分子）の構造'!I$43</f>
        <v>6401</v>
      </c>
      <c r="C64" s="181"/>
      <c r="D64" s="181"/>
      <c r="E64" s="181">
        <f>'将来負担比率（分子）の構造'!J$43</f>
        <v>5930</v>
      </c>
      <c r="F64" s="181"/>
      <c r="G64" s="181"/>
      <c r="H64" s="181">
        <f>'将来負担比率（分子）の構造'!K$43</f>
        <v>5618</v>
      </c>
      <c r="I64" s="181"/>
      <c r="J64" s="181"/>
      <c r="K64" s="181">
        <f>'将来負担比率（分子）の構造'!L$43</f>
        <v>5420</v>
      </c>
      <c r="L64" s="181"/>
      <c r="M64" s="181"/>
      <c r="N64" s="181">
        <f>'将来負担比率（分子）の構造'!M$43</f>
        <v>4934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12057</v>
      </c>
      <c r="C66" s="181"/>
      <c r="D66" s="181"/>
      <c r="E66" s="181">
        <f>'将来負担比率（分子）の構造'!J$41</f>
        <v>12301</v>
      </c>
      <c r="F66" s="181"/>
      <c r="G66" s="181"/>
      <c r="H66" s="181">
        <f>'将来負担比率（分子）の構造'!K$41</f>
        <v>11951</v>
      </c>
      <c r="I66" s="181"/>
      <c r="J66" s="181"/>
      <c r="K66" s="181">
        <f>'将来負担比率（分子）の構造'!L$41</f>
        <v>12205</v>
      </c>
      <c r="L66" s="181"/>
      <c r="M66" s="181"/>
      <c r="N66" s="181">
        <f>'将来負担比率（分子）の構造'!M$41</f>
        <v>12008</v>
      </c>
      <c r="O66" s="181"/>
      <c r="P66" s="181"/>
    </row>
    <row r="67" spans="1:16" x14ac:dyDescent="0.15">
      <c r="A67" s="181" t="s">
        <v>75</v>
      </c>
      <c r="B67" s="181" t="e">
        <f>NA()</f>
        <v>#N/A</v>
      </c>
      <c r="C67" s="181">
        <f>IF(ISNUMBER('将来負担比率（分子）の構造'!I$53), IF('将来負担比率（分子）の構造'!I$53 &lt; 0, 0, '将来負担比率（分子）の構造'!I$53), NA())</f>
        <v>1412</v>
      </c>
      <c r="D67" s="181" t="e">
        <f>NA()</f>
        <v>#N/A</v>
      </c>
      <c r="E67" s="181" t="e">
        <f>NA()</f>
        <v>#N/A</v>
      </c>
      <c r="F67" s="181">
        <f>IF(ISNUMBER('将来負担比率（分子）の構造'!J$53), IF('将来負担比率（分子）の構造'!J$53 &lt; 0, 0, '将来負担比率（分子）の構造'!J$53), NA())</f>
        <v>675</v>
      </c>
      <c r="G67" s="181" t="e">
        <f>NA()</f>
        <v>#N/A</v>
      </c>
      <c r="H67" s="181" t="e">
        <f>NA()</f>
        <v>#N/A</v>
      </c>
      <c r="I67" s="181">
        <f>IF(ISNUMBER('将来負担比率（分子）の構造'!K$53), IF('将来負担比率（分子）の構造'!K$53 &lt; 0, 0, '将来負担比率（分子）の構造'!K$53), NA())</f>
        <v>492</v>
      </c>
      <c r="J67" s="181" t="e">
        <f>NA()</f>
        <v>#N/A</v>
      </c>
      <c r="K67" s="181" t="e">
        <f>NA()</f>
        <v>#N/A</v>
      </c>
      <c r="L67" s="181">
        <f>IF(ISNUMBER('将来負担比率（分子）の構造'!L$53), IF('将来負担比率（分子）の構造'!L$53 &lt; 0, 0, '将来負担比率（分子）の構造'!L$53), NA())</f>
        <v>936</v>
      </c>
      <c r="M67" s="181" t="e">
        <f>NA()</f>
        <v>#N/A</v>
      </c>
      <c r="N67" s="181" t="e">
        <f>NA()</f>
        <v>#N/A</v>
      </c>
      <c r="O67" s="181">
        <f>IF(ISNUMBER('将来負担比率（分子）の構造'!M$53), IF('将来負担比率（分子）の構造'!M$53 &lt; 0, 0, '将来負担比率（分子）の構造'!M$53), NA())</f>
        <v>697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3739</v>
      </c>
      <c r="C72" s="185">
        <f>基金残高に係る経年分析!G55</f>
        <v>3391</v>
      </c>
      <c r="D72" s="185">
        <f>基金残高に係る経年分析!H55</f>
        <v>3293</v>
      </c>
    </row>
    <row r="73" spans="1:16" x14ac:dyDescent="0.15">
      <c r="A73" s="184" t="s">
        <v>78</v>
      </c>
      <c r="B73" s="185">
        <f>基金残高に係る経年分析!F56</f>
        <v>851</v>
      </c>
      <c r="C73" s="185">
        <f>基金残高に係る経年分析!G56</f>
        <v>852</v>
      </c>
      <c r="D73" s="185">
        <f>基金残高に係る経年分析!H56</f>
        <v>852</v>
      </c>
    </row>
    <row r="74" spans="1:16" x14ac:dyDescent="0.15">
      <c r="A74" s="184" t="s">
        <v>79</v>
      </c>
      <c r="B74" s="185">
        <f>基金残高に係る経年分析!F57</f>
        <v>1988</v>
      </c>
      <c r="C74" s="185">
        <f>基金残高に係る経年分析!G57</f>
        <v>2265</v>
      </c>
      <c r="D74" s="185">
        <f>基金残高に係る経年分析!H57</f>
        <v>2303</v>
      </c>
    </row>
  </sheetData>
  <sheetProtection algorithmName="SHA-512" hashValue="6baiOTlgLkouj6F4RjfRZAVXNmZpeQexbd6HHH5I00OJLkop9z+7fBnpQFKSalPEjrp+c05CTJKRF0Qq5uAdwA==" saltValue="qzYE/DYulT2WfszmRfDjW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218</v>
      </c>
      <c r="DI1" s="622"/>
      <c r="DJ1" s="622"/>
      <c r="DK1" s="622"/>
      <c r="DL1" s="622"/>
      <c r="DM1" s="622"/>
      <c r="DN1" s="623"/>
      <c r="DO1" s="226"/>
      <c r="DP1" s="621" t="s">
        <v>219</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221</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222</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223</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224</v>
      </c>
      <c r="S4" s="625"/>
      <c r="T4" s="625"/>
      <c r="U4" s="625"/>
      <c r="V4" s="625"/>
      <c r="W4" s="625"/>
      <c r="X4" s="625"/>
      <c r="Y4" s="626"/>
      <c r="Z4" s="624" t="s">
        <v>225</v>
      </c>
      <c r="AA4" s="625"/>
      <c r="AB4" s="625"/>
      <c r="AC4" s="626"/>
      <c r="AD4" s="624" t="s">
        <v>226</v>
      </c>
      <c r="AE4" s="625"/>
      <c r="AF4" s="625"/>
      <c r="AG4" s="625"/>
      <c r="AH4" s="625"/>
      <c r="AI4" s="625"/>
      <c r="AJ4" s="625"/>
      <c r="AK4" s="626"/>
      <c r="AL4" s="624" t="s">
        <v>225</v>
      </c>
      <c r="AM4" s="625"/>
      <c r="AN4" s="625"/>
      <c r="AO4" s="626"/>
      <c r="AP4" s="630" t="s">
        <v>227</v>
      </c>
      <c r="AQ4" s="630"/>
      <c r="AR4" s="630"/>
      <c r="AS4" s="630"/>
      <c r="AT4" s="630"/>
      <c r="AU4" s="630"/>
      <c r="AV4" s="630"/>
      <c r="AW4" s="630"/>
      <c r="AX4" s="630"/>
      <c r="AY4" s="630"/>
      <c r="AZ4" s="630"/>
      <c r="BA4" s="630"/>
      <c r="BB4" s="630"/>
      <c r="BC4" s="630"/>
      <c r="BD4" s="630"/>
      <c r="BE4" s="630"/>
      <c r="BF4" s="630"/>
      <c r="BG4" s="630" t="s">
        <v>228</v>
      </c>
      <c r="BH4" s="630"/>
      <c r="BI4" s="630"/>
      <c r="BJ4" s="630"/>
      <c r="BK4" s="630"/>
      <c r="BL4" s="630"/>
      <c r="BM4" s="630"/>
      <c r="BN4" s="630"/>
      <c r="BO4" s="630" t="s">
        <v>225</v>
      </c>
      <c r="BP4" s="630"/>
      <c r="BQ4" s="630"/>
      <c r="BR4" s="630"/>
      <c r="BS4" s="630" t="s">
        <v>229</v>
      </c>
      <c r="BT4" s="630"/>
      <c r="BU4" s="630"/>
      <c r="BV4" s="630"/>
      <c r="BW4" s="630"/>
      <c r="BX4" s="630"/>
      <c r="BY4" s="630"/>
      <c r="BZ4" s="630"/>
      <c r="CA4" s="630"/>
      <c r="CB4" s="630"/>
      <c r="CD4" s="627" t="s">
        <v>230</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231</v>
      </c>
      <c r="C5" s="632"/>
      <c r="D5" s="632"/>
      <c r="E5" s="632"/>
      <c r="F5" s="632"/>
      <c r="G5" s="632"/>
      <c r="H5" s="632"/>
      <c r="I5" s="632"/>
      <c r="J5" s="632"/>
      <c r="K5" s="632"/>
      <c r="L5" s="632"/>
      <c r="M5" s="632"/>
      <c r="N5" s="632"/>
      <c r="O5" s="632"/>
      <c r="P5" s="632"/>
      <c r="Q5" s="633"/>
      <c r="R5" s="634">
        <v>1333702</v>
      </c>
      <c r="S5" s="635"/>
      <c r="T5" s="635"/>
      <c r="U5" s="635"/>
      <c r="V5" s="635"/>
      <c r="W5" s="635"/>
      <c r="X5" s="635"/>
      <c r="Y5" s="636"/>
      <c r="Z5" s="637">
        <v>11.6</v>
      </c>
      <c r="AA5" s="637"/>
      <c r="AB5" s="637"/>
      <c r="AC5" s="637"/>
      <c r="AD5" s="638">
        <v>1333702</v>
      </c>
      <c r="AE5" s="638"/>
      <c r="AF5" s="638"/>
      <c r="AG5" s="638"/>
      <c r="AH5" s="638"/>
      <c r="AI5" s="638"/>
      <c r="AJ5" s="638"/>
      <c r="AK5" s="638"/>
      <c r="AL5" s="639">
        <v>20.7</v>
      </c>
      <c r="AM5" s="640"/>
      <c r="AN5" s="640"/>
      <c r="AO5" s="641"/>
      <c r="AP5" s="631" t="s">
        <v>232</v>
      </c>
      <c r="AQ5" s="632"/>
      <c r="AR5" s="632"/>
      <c r="AS5" s="632"/>
      <c r="AT5" s="632"/>
      <c r="AU5" s="632"/>
      <c r="AV5" s="632"/>
      <c r="AW5" s="632"/>
      <c r="AX5" s="632"/>
      <c r="AY5" s="632"/>
      <c r="AZ5" s="632"/>
      <c r="BA5" s="632"/>
      <c r="BB5" s="632"/>
      <c r="BC5" s="632"/>
      <c r="BD5" s="632"/>
      <c r="BE5" s="632"/>
      <c r="BF5" s="633"/>
      <c r="BG5" s="645">
        <v>1333702</v>
      </c>
      <c r="BH5" s="646"/>
      <c r="BI5" s="646"/>
      <c r="BJ5" s="646"/>
      <c r="BK5" s="646"/>
      <c r="BL5" s="646"/>
      <c r="BM5" s="646"/>
      <c r="BN5" s="647"/>
      <c r="BO5" s="648">
        <v>100</v>
      </c>
      <c r="BP5" s="648"/>
      <c r="BQ5" s="648"/>
      <c r="BR5" s="648"/>
      <c r="BS5" s="649" t="s">
        <v>233</v>
      </c>
      <c r="BT5" s="649"/>
      <c r="BU5" s="649"/>
      <c r="BV5" s="649"/>
      <c r="BW5" s="649"/>
      <c r="BX5" s="649"/>
      <c r="BY5" s="649"/>
      <c r="BZ5" s="649"/>
      <c r="CA5" s="649"/>
      <c r="CB5" s="653"/>
      <c r="CD5" s="627" t="s">
        <v>227</v>
      </c>
      <c r="CE5" s="628"/>
      <c r="CF5" s="628"/>
      <c r="CG5" s="628"/>
      <c r="CH5" s="628"/>
      <c r="CI5" s="628"/>
      <c r="CJ5" s="628"/>
      <c r="CK5" s="628"/>
      <c r="CL5" s="628"/>
      <c r="CM5" s="628"/>
      <c r="CN5" s="628"/>
      <c r="CO5" s="628"/>
      <c r="CP5" s="628"/>
      <c r="CQ5" s="629"/>
      <c r="CR5" s="627" t="s">
        <v>234</v>
      </c>
      <c r="CS5" s="628"/>
      <c r="CT5" s="628"/>
      <c r="CU5" s="628"/>
      <c r="CV5" s="628"/>
      <c r="CW5" s="628"/>
      <c r="CX5" s="628"/>
      <c r="CY5" s="629"/>
      <c r="CZ5" s="627" t="s">
        <v>225</v>
      </c>
      <c r="DA5" s="628"/>
      <c r="DB5" s="628"/>
      <c r="DC5" s="629"/>
      <c r="DD5" s="627" t="s">
        <v>235</v>
      </c>
      <c r="DE5" s="628"/>
      <c r="DF5" s="628"/>
      <c r="DG5" s="628"/>
      <c r="DH5" s="628"/>
      <c r="DI5" s="628"/>
      <c r="DJ5" s="628"/>
      <c r="DK5" s="628"/>
      <c r="DL5" s="628"/>
      <c r="DM5" s="628"/>
      <c r="DN5" s="628"/>
      <c r="DO5" s="628"/>
      <c r="DP5" s="629"/>
      <c r="DQ5" s="627" t="s">
        <v>236</v>
      </c>
      <c r="DR5" s="628"/>
      <c r="DS5" s="628"/>
      <c r="DT5" s="628"/>
      <c r="DU5" s="628"/>
      <c r="DV5" s="628"/>
      <c r="DW5" s="628"/>
      <c r="DX5" s="628"/>
      <c r="DY5" s="628"/>
      <c r="DZ5" s="628"/>
      <c r="EA5" s="628"/>
      <c r="EB5" s="628"/>
      <c r="EC5" s="629"/>
    </row>
    <row r="6" spans="2:143" ht="11.25" customHeight="1" x14ac:dyDescent="0.15">
      <c r="B6" s="642" t="s">
        <v>237</v>
      </c>
      <c r="C6" s="643"/>
      <c r="D6" s="643"/>
      <c r="E6" s="643"/>
      <c r="F6" s="643"/>
      <c r="G6" s="643"/>
      <c r="H6" s="643"/>
      <c r="I6" s="643"/>
      <c r="J6" s="643"/>
      <c r="K6" s="643"/>
      <c r="L6" s="643"/>
      <c r="M6" s="643"/>
      <c r="N6" s="643"/>
      <c r="O6" s="643"/>
      <c r="P6" s="643"/>
      <c r="Q6" s="644"/>
      <c r="R6" s="645">
        <v>87467</v>
      </c>
      <c r="S6" s="646"/>
      <c r="T6" s="646"/>
      <c r="U6" s="646"/>
      <c r="V6" s="646"/>
      <c r="W6" s="646"/>
      <c r="X6" s="646"/>
      <c r="Y6" s="647"/>
      <c r="Z6" s="648">
        <v>0.8</v>
      </c>
      <c r="AA6" s="648"/>
      <c r="AB6" s="648"/>
      <c r="AC6" s="648"/>
      <c r="AD6" s="649">
        <v>87467</v>
      </c>
      <c r="AE6" s="649"/>
      <c r="AF6" s="649"/>
      <c r="AG6" s="649"/>
      <c r="AH6" s="649"/>
      <c r="AI6" s="649"/>
      <c r="AJ6" s="649"/>
      <c r="AK6" s="649"/>
      <c r="AL6" s="650">
        <v>1.4</v>
      </c>
      <c r="AM6" s="651"/>
      <c r="AN6" s="651"/>
      <c r="AO6" s="652"/>
      <c r="AP6" s="642" t="s">
        <v>238</v>
      </c>
      <c r="AQ6" s="643"/>
      <c r="AR6" s="643"/>
      <c r="AS6" s="643"/>
      <c r="AT6" s="643"/>
      <c r="AU6" s="643"/>
      <c r="AV6" s="643"/>
      <c r="AW6" s="643"/>
      <c r="AX6" s="643"/>
      <c r="AY6" s="643"/>
      <c r="AZ6" s="643"/>
      <c r="BA6" s="643"/>
      <c r="BB6" s="643"/>
      <c r="BC6" s="643"/>
      <c r="BD6" s="643"/>
      <c r="BE6" s="643"/>
      <c r="BF6" s="644"/>
      <c r="BG6" s="645">
        <v>1333702</v>
      </c>
      <c r="BH6" s="646"/>
      <c r="BI6" s="646"/>
      <c r="BJ6" s="646"/>
      <c r="BK6" s="646"/>
      <c r="BL6" s="646"/>
      <c r="BM6" s="646"/>
      <c r="BN6" s="647"/>
      <c r="BO6" s="648">
        <v>100</v>
      </c>
      <c r="BP6" s="648"/>
      <c r="BQ6" s="648"/>
      <c r="BR6" s="648"/>
      <c r="BS6" s="649" t="s">
        <v>130</v>
      </c>
      <c r="BT6" s="649"/>
      <c r="BU6" s="649"/>
      <c r="BV6" s="649"/>
      <c r="BW6" s="649"/>
      <c r="BX6" s="649"/>
      <c r="BY6" s="649"/>
      <c r="BZ6" s="649"/>
      <c r="CA6" s="649"/>
      <c r="CB6" s="653"/>
      <c r="CD6" s="656" t="s">
        <v>239</v>
      </c>
      <c r="CE6" s="657"/>
      <c r="CF6" s="657"/>
      <c r="CG6" s="657"/>
      <c r="CH6" s="657"/>
      <c r="CI6" s="657"/>
      <c r="CJ6" s="657"/>
      <c r="CK6" s="657"/>
      <c r="CL6" s="657"/>
      <c r="CM6" s="657"/>
      <c r="CN6" s="657"/>
      <c r="CO6" s="657"/>
      <c r="CP6" s="657"/>
      <c r="CQ6" s="658"/>
      <c r="CR6" s="645">
        <v>95685</v>
      </c>
      <c r="CS6" s="646"/>
      <c r="CT6" s="646"/>
      <c r="CU6" s="646"/>
      <c r="CV6" s="646"/>
      <c r="CW6" s="646"/>
      <c r="CX6" s="646"/>
      <c r="CY6" s="647"/>
      <c r="CZ6" s="639">
        <v>0.9</v>
      </c>
      <c r="DA6" s="640"/>
      <c r="DB6" s="640"/>
      <c r="DC6" s="659"/>
      <c r="DD6" s="654" t="s">
        <v>177</v>
      </c>
      <c r="DE6" s="646"/>
      <c r="DF6" s="646"/>
      <c r="DG6" s="646"/>
      <c r="DH6" s="646"/>
      <c r="DI6" s="646"/>
      <c r="DJ6" s="646"/>
      <c r="DK6" s="646"/>
      <c r="DL6" s="646"/>
      <c r="DM6" s="646"/>
      <c r="DN6" s="646"/>
      <c r="DO6" s="646"/>
      <c r="DP6" s="647"/>
      <c r="DQ6" s="654">
        <v>95685</v>
      </c>
      <c r="DR6" s="646"/>
      <c r="DS6" s="646"/>
      <c r="DT6" s="646"/>
      <c r="DU6" s="646"/>
      <c r="DV6" s="646"/>
      <c r="DW6" s="646"/>
      <c r="DX6" s="646"/>
      <c r="DY6" s="646"/>
      <c r="DZ6" s="646"/>
      <c r="EA6" s="646"/>
      <c r="EB6" s="646"/>
      <c r="EC6" s="655"/>
    </row>
    <row r="7" spans="2:143" ht="11.25" customHeight="1" x14ac:dyDescent="0.15">
      <c r="B7" s="642" t="s">
        <v>240</v>
      </c>
      <c r="C7" s="643"/>
      <c r="D7" s="643"/>
      <c r="E7" s="643"/>
      <c r="F7" s="643"/>
      <c r="G7" s="643"/>
      <c r="H7" s="643"/>
      <c r="I7" s="643"/>
      <c r="J7" s="643"/>
      <c r="K7" s="643"/>
      <c r="L7" s="643"/>
      <c r="M7" s="643"/>
      <c r="N7" s="643"/>
      <c r="O7" s="643"/>
      <c r="P7" s="643"/>
      <c r="Q7" s="644"/>
      <c r="R7" s="645">
        <v>1823</v>
      </c>
      <c r="S7" s="646"/>
      <c r="T7" s="646"/>
      <c r="U7" s="646"/>
      <c r="V7" s="646"/>
      <c r="W7" s="646"/>
      <c r="X7" s="646"/>
      <c r="Y7" s="647"/>
      <c r="Z7" s="648">
        <v>0</v>
      </c>
      <c r="AA7" s="648"/>
      <c r="AB7" s="648"/>
      <c r="AC7" s="648"/>
      <c r="AD7" s="649">
        <v>1823</v>
      </c>
      <c r="AE7" s="649"/>
      <c r="AF7" s="649"/>
      <c r="AG7" s="649"/>
      <c r="AH7" s="649"/>
      <c r="AI7" s="649"/>
      <c r="AJ7" s="649"/>
      <c r="AK7" s="649"/>
      <c r="AL7" s="650">
        <v>0</v>
      </c>
      <c r="AM7" s="651"/>
      <c r="AN7" s="651"/>
      <c r="AO7" s="652"/>
      <c r="AP7" s="642" t="s">
        <v>241</v>
      </c>
      <c r="AQ7" s="643"/>
      <c r="AR7" s="643"/>
      <c r="AS7" s="643"/>
      <c r="AT7" s="643"/>
      <c r="AU7" s="643"/>
      <c r="AV7" s="643"/>
      <c r="AW7" s="643"/>
      <c r="AX7" s="643"/>
      <c r="AY7" s="643"/>
      <c r="AZ7" s="643"/>
      <c r="BA7" s="643"/>
      <c r="BB7" s="643"/>
      <c r="BC7" s="643"/>
      <c r="BD7" s="643"/>
      <c r="BE7" s="643"/>
      <c r="BF7" s="644"/>
      <c r="BG7" s="645">
        <v>604593</v>
      </c>
      <c r="BH7" s="646"/>
      <c r="BI7" s="646"/>
      <c r="BJ7" s="646"/>
      <c r="BK7" s="646"/>
      <c r="BL7" s="646"/>
      <c r="BM7" s="646"/>
      <c r="BN7" s="647"/>
      <c r="BO7" s="648">
        <v>45.3</v>
      </c>
      <c r="BP7" s="648"/>
      <c r="BQ7" s="648"/>
      <c r="BR7" s="648"/>
      <c r="BS7" s="649" t="s">
        <v>130</v>
      </c>
      <c r="BT7" s="649"/>
      <c r="BU7" s="649"/>
      <c r="BV7" s="649"/>
      <c r="BW7" s="649"/>
      <c r="BX7" s="649"/>
      <c r="BY7" s="649"/>
      <c r="BZ7" s="649"/>
      <c r="CA7" s="649"/>
      <c r="CB7" s="653"/>
      <c r="CD7" s="660" t="s">
        <v>242</v>
      </c>
      <c r="CE7" s="661"/>
      <c r="CF7" s="661"/>
      <c r="CG7" s="661"/>
      <c r="CH7" s="661"/>
      <c r="CI7" s="661"/>
      <c r="CJ7" s="661"/>
      <c r="CK7" s="661"/>
      <c r="CL7" s="661"/>
      <c r="CM7" s="661"/>
      <c r="CN7" s="661"/>
      <c r="CO7" s="661"/>
      <c r="CP7" s="661"/>
      <c r="CQ7" s="662"/>
      <c r="CR7" s="645">
        <v>1670091</v>
      </c>
      <c r="CS7" s="646"/>
      <c r="CT7" s="646"/>
      <c r="CU7" s="646"/>
      <c r="CV7" s="646"/>
      <c r="CW7" s="646"/>
      <c r="CX7" s="646"/>
      <c r="CY7" s="647"/>
      <c r="CZ7" s="648">
        <v>15.5</v>
      </c>
      <c r="DA7" s="648"/>
      <c r="DB7" s="648"/>
      <c r="DC7" s="648"/>
      <c r="DD7" s="654">
        <v>426482</v>
      </c>
      <c r="DE7" s="646"/>
      <c r="DF7" s="646"/>
      <c r="DG7" s="646"/>
      <c r="DH7" s="646"/>
      <c r="DI7" s="646"/>
      <c r="DJ7" s="646"/>
      <c r="DK7" s="646"/>
      <c r="DL7" s="646"/>
      <c r="DM7" s="646"/>
      <c r="DN7" s="646"/>
      <c r="DO7" s="646"/>
      <c r="DP7" s="647"/>
      <c r="DQ7" s="654">
        <v>934922</v>
      </c>
      <c r="DR7" s="646"/>
      <c r="DS7" s="646"/>
      <c r="DT7" s="646"/>
      <c r="DU7" s="646"/>
      <c r="DV7" s="646"/>
      <c r="DW7" s="646"/>
      <c r="DX7" s="646"/>
      <c r="DY7" s="646"/>
      <c r="DZ7" s="646"/>
      <c r="EA7" s="646"/>
      <c r="EB7" s="646"/>
      <c r="EC7" s="655"/>
    </row>
    <row r="8" spans="2:143" ht="11.25" customHeight="1" x14ac:dyDescent="0.15">
      <c r="B8" s="642" t="s">
        <v>243</v>
      </c>
      <c r="C8" s="643"/>
      <c r="D8" s="643"/>
      <c r="E8" s="643"/>
      <c r="F8" s="643"/>
      <c r="G8" s="643"/>
      <c r="H8" s="643"/>
      <c r="I8" s="643"/>
      <c r="J8" s="643"/>
      <c r="K8" s="643"/>
      <c r="L8" s="643"/>
      <c r="M8" s="643"/>
      <c r="N8" s="643"/>
      <c r="O8" s="643"/>
      <c r="P8" s="643"/>
      <c r="Q8" s="644"/>
      <c r="R8" s="645">
        <v>6455</v>
      </c>
      <c r="S8" s="646"/>
      <c r="T8" s="646"/>
      <c r="U8" s="646"/>
      <c r="V8" s="646"/>
      <c r="W8" s="646"/>
      <c r="X8" s="646"/>
      <c r="Y8" s="647"/>
      <c r="Z8" s="648">
        <v>0.1</v>
      </c>
      <c r="AA8" s="648"/>
      <c r="AB8" s="648"/>
      <c r="AC8" s="648"/>
      <c r="AD8" s="649">
        <v>6455</v>
      </c>
      <c r="AE8" s="649"/>
      <c r="AF8" s="649"/>
      <c r="AG8" s="649"/>
      <c r="AH8" s="649"/>
      <c r="AI8" s="649"/>
      <c r="AJ8" s="649"/>
      <c r="AK8" s="649"/>
      <c r="AL8" s="650">
        <v>0.1</v>
      </c>
      <c r="AM8" s="651"/>
      <c r="AN8" s="651"/>
      <c r="AO8" s="652"/>
      <c r="AP8" s="642" t="s">
        <v>244</v>
      </c>
      <c r="AQ8" s="643"/>
      <c r="AR8" s="643"/>
      <c r="AS8" s="643"/>
      <c r="AT8" s="643"/>
      <c r="AU8" s="643"/>
      <c r="AV8" s="643"/>
      <c r="AW8" s="643"/>
      <c r="AX8" s="643"/>
      <c r="AY8" s="643"/>
      <c r="AZ8" s="643"/>
      <c r="BA8" s="643"/>
      <c r="BB8" s="643"/>
      <c r="BC8" s="643"/>
      <c r="BD8" s="643"/>
      <c r="BE8" s="643"/>
      <c r="BF8" s="644"/>
      <c r="BG8" s="645">
        <v>28808</v>
      </c>
      <c r="BH8" s="646"/>
      <c r="BI8" s="646"/>
      <c r="BJ8" s="646"/>
      <c r="BK8" s="646"/>
      <c r="BL8" s="646"/>
      <c r="BM8" s="646"/>
      <c r="BN8" s="647"/>
      <c r="BO8" s="648">
        <v>2.2000000000000002</v>
      </c>
      <c r="BP8" s="648"/>
      <c r="BQ8" s="648"/>
      <c r="BR8" s="648"/>
      <c r="BS8" s="654" t="s">
        <v>233</v>
      </c>
      <c r="BT8" s="646"/>
      <c r="BU8" s="646"/>
      <c r="BV8" s="646"/>
      <c r="BW8" s="646"/>
      <c r="BX8" s="646"/>
      <c r="BY8" s="646"/>
      <c r="BZ8" s="646"/>
      <c r="CA8" s="646"/>
      <c r="CB8" s="655"/>
      <c r="CD8" s="660" t="s">
        <v>245</v>
      </c>
      <c r="CE8" s="661"/>
      <c r="CF8" s="661"/>
      <c r="CG8" s="661"/>
      <c r="CH8" s="661"/>
      <c r="CI8" s="661"/>
      <c r="CJ8" s="661"/>
      <c r="CK8" s="661"/>
      <c r="CL8" s="661"/>
      <c r="CM8" s="661"/>
      <c r="CN8" s="661"/>
      <c r="CO8" s="661"/>
      <c r="CP8" s="661"/>
      <c r="CQ8" s="662"/>
      <c r="CR8" s="645">
        <v>3338831</v>
      </c>
      <c r="CS8" s="646"/>
      <c r="CT8" s="646"/>
      <c r="CU8" s="646"/>
      <c r="CV8" s="646"/>
      <c r="CW8" s="646"/>
      <c r="CX8" s="646"/>
      <c r="CY8" s="647"/>
      <c r="CZ8" s="648">
        <v>31</v>
      </c>
      <c r="DA8" s="648"/>
      <c r="DB8" s="648"/>
      <c r="DC8" s="648"/>
      <c r="DD8" s="654">
        <v>92861</v>
      </c>
      <c r="DE8" s="646"/>
      <c r="DF8" s="646"/>
      <c r="DG8" s="646"/>
      <c r="DH8" s="646"/>
      <c r="DI8" s="646"/>
      <c r="DJ8" s="646"/>
      <c r="DK8" s="646"/>
      <c r="DL8" s="646"/>
      <c r="DM8" s="646"/>
      <c r="DN8" s="646"/>
      <c r="DO8" s="646"/>
      <c r="DP8" s="647"/>
      <c r="DQ8" s="654">
        <v>2090239</v>
      </c>
      <c r="DR8" s="646"/>
      <c r="DS8" s="646"/>
      <c r="DT8" s="646"/>
      <c r="DU8" s="646"/>
      <c r="DV8" s="646"/>
      <c r="DW8" s="646"/>
      <c r="DX8" s="646"/>
      <c r="DY8" s="646"/>
      <c r="DZ8" s="646"/>
      <c r="EA8" s="646"/>
      <c r="EB8" s="646"/>
      <c r="EC8" s="655"/>
    </row>
    <row r="9" spans="2:143" ht="11.25" customHeight="1" x14ac:dyDescent="0.15">
      <c r="B9" s="642" t="s">
        <v>246</v>
      </c>
      <c r="C9" s="643"/>
      <c r="D9" s="643"/>
      <c r="E9" s="643"/>
      <c r="F9" s="643"/>
      <c r="G9" s="643"/>
      <c r="H9" s="643"/>
      <c r="I9" s="643"/>
      <c r="J9" s="643"/>
      <c r="K9" s="643"/>
      <c r="L9" s="643"/>
      <c r="M9" s="643"/>
      <c r="N9" s="643"/>
      <c r="O9" s="643"/>
      <c r="P9" s="643"/>
      <c r="Q9" s="644"/>
      <c r="R9" s="645">
        <v>4519</v>
      </c>
      <c r="S9" s="646"/>
      <c r="T9" s="646"/>
      <c r="U9" s="646"/>
      <c r="V9" s="646"/>
      <c r="W9" s="646"/>
      <c r="X9" s="646"/>
      <c r="Y9" s="647"/>
      <c r="Z9" s="648">
        <v>0</v>
      </c>
      <c r="AA9" s="648"/>
      <c r="AB9" s="648"/>
      <c r="AC9" s="648"/>
      <c r="AD9" s="649">
        <v>4519</v>
      </c>
      <c r="AE9" s="649"/>
      <c r="AF9" s="649"/>
      <c r="AG9" s="649"/>
      <c r="AH9" s="649"/>
      <c r="AI9" s="649"/>
      <c r="AJ9" s="649"/>
      <c r="AK9" s="649"/>
      <c r="AL9" s="650">
        <v>0.1</v>
      </c>
      <c r="AM9" s="651"/>
      <c r="AN9" s="651"/>
      <c r="AO9" s="652"/>
      <c r="AP9" s="642" t="s">
        <v>247</v>
      </c>
      <c r="AQ9" s="643"/>
      <c r="AR9" s="643"/>
      <c r="AS9" s="643"/>
      <c r="AT9" s="643"/>
      <c r="AU9" s="643"/>
      <c r="AV9" s="643"/>
      <c r="AW9" s="643"/>
      <c r="AX9" s="643"/>
      <c r="AY9" s="643"/>
      <c r="AZ9" s="643"/>
      <c r="BA9" s="643"/>
      <c r="BB9" s="643"/>
      <c r="BC9" s="643"/>
      <c r="BD9" s="643"/>
      <c r="BE9" s="643"/>
      <c r="BF9" s="644"/>
      <c r="BG9" s="645">
        <v>531402</v>
      </c>
      <c r="BH9" s="646"/>
      <c r="BI9" s="646"/>
      <c r="BJ9" s="646"/>
      <c r="BK9" s="646"/>
      <c r="BL9" s="646"/>
      <c r="BM9" s="646"/>
      <c r="BN9" s="647"/>
      <c r="BO9" s="648">
        <v>39.799999999999997</v>
      </c>
      <c r="BP9" s="648"/>
      <c r="BQ9" s="648"/>
      <c r="BR9" s="648"/>
      <c r="BS9" s="654" t="s">
        <v>130</v>
      </c>
      <c r="BT9" s="646"/>
      <c r="BU9" s="646"/>
      <c r="BV9" s="646"/>
      <c r="BW9" s="646"/>
      <c r="BX9" s="646"/>
      <c r="BY9" s="646"/>
      <c r="BZ9" s="646"/>
      <c r="CA9" s="646"/>
      <c r="CB9" s="655"/>
      <c r="CD9" s="660" t="s">
        <v>248</v>
      </c>
      <c r="CE9" s="661"/>
      <c r="CF9" s="661"/>
      <c r="CG9" s="661"/>
      <c r="CH9" s="661"/>
      <c r="CI9" s="661"/>
      <c r="CJ9" s="661"/>
      <c r="CK9" s="661"/>
      <c r="CL9" s="661"/>
      <c r="CM9" s="661"/>
      <c r="CN9" s="661"/>
      <c r="CO9" s="661"/>
      <c r="CP9" s="661"/>
      <c r="CQ9" s="662"/>
      <c r="CR9" s="645">
        <v>614703</v>
      </c>
      <c r="CS9" s="646"/>
      <c r="CT9" s="646"/>
      <c r="CU9" s="646"/>
      <c r="CV9" s="646"/>
      <c r="CW9" s="646"/>
      <c r="CX9" s="646"/>
      <c r="CY9" s="647"/>
      <c r="CZ9" s="648">
        <v>5.7</v>
      </c>
      <c r="DA9" s="648"/>
      <c r="DB9" s="648"/>
      <c r="DC9" s="648"/>
      <c r="DD9" s="654">
        <v>47497</v>
      </c>
      <c r="DE9" s="646"/>
      <c r="DF9" s="646"/>
      <c r="DG9" s="646"/>
      <c r="DH9" s="646"/>
      <c r="DI9" s="646"/>
      <c r="DJ9" s="646"/>
      <c r="DK9" s="646"/>
      <c r="DL9" s="646"/>
      <c r="DM9" s="646"/>
      <c r="DN9" s="646"/>
      <c r="DO9" s="646"/>
      <c r="DP9" s="647"/>
      <c r="DQ9" s="654">
        <v>490024</v>
      </c>
      <c r="DR9" s="646"/>
      <c r="DS9" s="646"/>
      <c r="DT9" s="646"/>
      <c r="DU9" s="646"/>
      <c r="DV9" s="646"/>
      <c r="DW9" s="646"/>
      <c r="DX9" s="646"/>
      <c r="DY9" s="646"/>
      <c r="DZ9" s="646"/>
      <c r="EA9" s="646"/>
      <c r="EB9" s="646"/>
      <c r="EC9" s="655"/>
    </row>
    <row r="10" spans="2:143" ht="11.25" customHeight="1" x14ac:dyDescent="0.15">
      <c r="B10" s="642" t="s">
        <v>249</v>
      </c>
      <c r="C10" s="643"/>
      <c r="D10" s="643"/>
      <c r="E10" s="643"/>
      <c r="F10" s="643"/>
      <c r="G10" s="643"/>
      <c r="H10" s="643"/>
      <c r="I10" s="643"/>
      <c r="J10" s="643"/>
      <c r="K10" s="643"/>
      <c r="L10" s="643"/>
      <c r="M10" s="643"/>
      <c r="N10" s="643"/>
      <c r="O10" s="643"/>
      <c r="P10" s="643"/>
      <c r="Q10" s="644"/>
      <c r="R10" s="645" t="s">
        <v>250</v>
      </c>
      <c r="S10" s="646"/>
      <c r="T10" s="646"/>
      <c r="U10" s="646"/>
      <c r="V10" s="646"/>
      <c r="W10" s="646"/>
      <c r="X10" s="646"/>
      <c r="Y10" s="647"/>
      <c r="Z10" s="648" t="s">
        <v>130</v>
      </c>
      <c r="AA10" s="648"/>
      <c r="AB10" s="648"/>
      <c r="AC10" s="648"/>
      <c r="AD10" s="649" t="s">
        <v>233</v>
      </c>
      <c r="AE10" s="649"/>
      <c r="AF10" s="649"/>
      <c r="AG10" s="649"/>
      <c r="AH10" s="649"/>
      <c r="AI10" s="649"/>
      <c r="AJ10" s="649"/>
      <c r="AK10" s="649"/>
      <c r="AL10" s="650" t="s">
        <v>130</v>
      </c>
      <c r="AM10" s="651"/>
      <c r="AN10" s="651"/>
      <c r="AO10" s="652"/>
      <c r="AP10" s="642" t="s">
        <v>251</v>
      </c>
      <c r="AQ10" s="643"/>
      <c r="AR10" s="643"/>
      <c r="AS10" s="643"/>
      <c r="AT10" s="643"/>
      <c r="AU10" s="643"/>
      <c r="AV10" s="643"/>
      <c r="AW10" s="643"/>
      <c r="AX10" s="643"/>
      <c r="AY10" s="643"/>
      <c r="AZ10" s="643"/>
      <c r="BA10" s="643"/>
      <c r="BB10" s="643"/>
      <c r="BC10" s="643"/>
      <c r="BD10" s="643"/>
      <c r="BE10" s="643"/>
      <c r="BF10" s="644"/>
      <c r="BG10" s="645">
        <v>24970</v>
      </c>
      <c r="BH10" s="646"/>
      <c r="BI10" s="646"/>
      <c r="BJ10" s="646"/>
      <c r="BK10" s="646"/>
      <c r="BL10" s="646"/>
      <c r="BM10" s="646"/>
      <c r="BN10" s="647"/>
      <c r="BO10" s="648">
        <v>1.9</v>
      </c>
      <c r="BP10" s="648"/>
      <c r="BQ10" s="648"/>
      <c r="BR10" s="648"/>
      <c r="BS10" s="654" t="s">
        <v>233</v>
      </c>
      <c r="BT10" s="646"/>
      <c r="BU10" s="646"/>
      <c r="BV10" s="646"/>
      <c r="BW10" s="646"/>
      <c r="BX10" s="646"/>
      <c r="BY10" s="646"/>
      <c r="BZ10" s="646"/>
      <c r="CA10" s="646"/>
      <c r="CB10" s="655"/>
      <c r="CD10" s="660" t="s">
        <v>252</v>
      </c>
      <c r="CE10" s="661"/>
      <c r="CF10" s="661"/>
      <c r="CG10" s="661"/>
      <c r="CH10" s="661"/>
      <c r="CI10" s="661"/>
      <c r="CJ10" s="661"/>
      <c r="CK10" s="661"/>
      <c r="CL10" s="661"/>
      <c r="CM10" s="661"/>
      <c r="CN10" s="661"/>
      <c r="CO10" s="661"/>
      <c r="CP10" s="661"/>
      <c r="CQ10" s="662"/>
      <c r="CR10" s="645" t="s">
        <v>130</v>
      </c>
      <c r="CS10" s="646"/>
      <c r="CT10" s="646"/>
      <c r="CU10" s="646"/>
      <c r="CV10" s="646"/>
      <c r="CW10" s="646"/>
      <c r="CX10" s="646"/>
      <c r="CY10" s="647"/>
      <c r="CZ10" s="648" t="s">
        <v>233</v>
      </c>
      <c r="DA10" s="648"/>
      <c r="DB10" s="648"/>
      <c r="DC10" s="648"/>
      <c r="DD10" s="654" t="s">
        <v>233</v>
      </c>
      <c r="DE10" s="646"/>
      <c r="DF10" s="646"/>
      <c r="DG10" s="646"/>
      <c r="DH10" s="646"/>
      <c r="DI10" s="646"/>
      <c r="DJ10" s="646"/>
      <c r="DK10" s="646"/>
      <c r="DL10" s="646"/>
      <c r="DM10" s="646"/>
      <c r="DN10" s="646"/>
      <c r="DO10" s="646"/>
      <c r="DP10" s="647"/>
      <c r="DQ10" s="654" t="s">
        <v>130</v>
      </c>
      <c r="DR10" s="646"/>
      <c r="DS10" s="646"/>
      <c r="DT10" s="646"/>
      <c r="DU10" s="646"/>
      <c r="DV10" s="646"/>
      <c r="DW10" s="646"/>
      <c r="DX10" s="646"/>
      <c r="DY10" s="646"/>
      <c r="DZ10" s="646"/>
      <c r="EA10" s="646"/>
      <c r="EB10" s="646"/>
      <c r="EC10" s="655"/>
    </row>
    <row r="11" spans="2:143" ht="11.25" customHeight="1" x14ac:dyDescent="0.15">
      <c r="B11" s="642" t="s">
        <v>253</v>
      </c>
      <c r="C11" s="643"/>
      <c r="D11" s="643"/>
      <c r="E11" s="643"/>
      <c r="F11" s="643"/>
      <c r="G11" s="643"/>
      <c r="H11" s="643"/>
      <c r="I11" s="643"/>
      <c r="J11" s="643"/>
      <c r="K11" s="643"/>
      <c r="L11" s="643"/>
      <c r="M11" s="643"/>
      <c r="N11" s="643"/>
      <c r="O11" s="643"/>
      <c r="P11" s="643"/>
      <c r="Q11" s="644"/>
      <c r="R11" s="645">
        <v>256894</v>
      </c>
      <c r="S11" s="646"/>
      <c r="T11" s="646"/>
      <c r="U11" s="646"/>
      <c r="V11" s="646"/>
      <c r="W11" s="646"/>
      <c r="X11" s="646"/>
      <c r="Y11" s="647"/>
      <c r="Z11" s="650">
        <v>2.2000000000000002</v>
      </c>
      <c r="AA11" s="651"/>
      <c r="AB11" s="651"/>
      <c r="AC11" s="663"/>
      <c r="AD11" s="654">
        <v>256894</v>
      </c>
      <c r="AE11" s="646"/>
      <c r="AF11" s="646"/>
      <c r="AG11" s="646"/>
      <c r="AH11" s="646"/>
      <c r="AI11" s="646"/>
      <c r="AJ11" s="646"/>
      <c r="AK11" s="647"/>
      <c r="AL11" s="650">
        <v>4</v>
      </c>
      <c r="AM11" s="651"/>
      <c r="AN11" s="651"/>
      <c r="AO11" s="652"/>
      <c r="AP11" s="642" t="s">
        <v>254</v>
      </c>
      <c r="AQ11" s="643"/>
      <c r="AR11" s="643"/>
      <c r="AS11" s="643"/>
      <c r="AT11" s="643"/>
      <c r="AU11" s="643"/>
      <c r="AV11" s="643"/>
      <c r="AW11" s="643"/>
      <c r="AX11" s="643"/>
      <c r="AY11" s="643"/>
      <c r="AZ11" s="643"/>
      <c r="BA11" s="643"/>
      <c r="BB11" s="643"/>
      <c r="BC11" s="643"/>
      <c r="BD11" s="643"/>
      <c r="BE11" s="643"/>
      <c r="BF11" s="644"/>
      <c r="BG11" s="645">
        <v>19413</v>
      </c>
      <c r="BH11" s="646"/>
      <c r="BI11" s="646"/>
      <c r="BJ11" s="646"/>
      <c r="BK11" s="646"/>
      <c r="BL11" s="646"/>
      <c r="BM11" s="646"/>
      <c r="BN11" s="647"/>
      <c r="BO11" s="648">
        <v>1.5</v>
      </c>
      <c r="BP11" s="648"/>
      <c r="BQ11" s="648"/>
      <c r="BR11" s="648"/>
      <c r="BS11" s="654" t="s">
        <v>250</v>
      </c>
      <c r="BT11" s="646"/>
      <c r="BU11" s="646"/>
      <c r="BV11" s="646"/>
      <c r="BW11" s="646"/>
      <c r="BX11" s="646"/>
      <c r="BY11" s="646"/>
      <c r="BZ11" s="646"/>
      <c r="CA11" s="646"/>
      <c r="CB11" s="655"/>
      <c r="CD11" s="660" t="s">
        <v>255</v>
      </c>
      <c r="CE11" s="661"/>
      <c r="CF11" s="661"/>
      <c r="CG11" s="661"/>
      <c r="CH11" s="661"/>
      <c r="CI11" s="661"/>
      <c r="CJ11" s="661"/>
      <c r="CK11" s="661"/>
      <c r="CL11" s="661"/>
      <c r="CM11" s="661"/>
      <c r="CN11" s="661"/>
      <c r="CO11" s="661"/>
      <c r="CP11" s="661"/>
      <c r="CQ11" s="662"/>
      <c r="CR11" s="645">
        <v>1177770</v>
      </c>
      <c r="CS11" s="646"/>
      <c r="CT11" s="646"/>
      <c r="CU11" s="646"/>
      <c r="CV11" s="646"/>
      <c r="CW11" s="646"/>
      <c r="CX11" s="646"/>
      <c r="CY11" s="647"/>
      <c r="CZ11" s="648">
        <v>10.9</v>
      </c>
      <c r="DA11" s="648"/>
      <c r="DB11" s="648"/>
      <c r="DC11" s="648"/>
      <c r="DD11" s="654">
        <v>168584</v>
      </c>
      <c r="DE11" s="646"/>
      <c r="DF11" s="646"/>
      <c r="DG11" s="646"/>
      <c r="DH11" s="646"/>
      <c r="DI11" s="646"/>
      <c r="DJ11" s="646"/>
      <c r="DK11" s="646"/>
      <c r="DL11" s="646"/>
      <c r="DM11" s="646"/>
      <c r="DN11" s="646"/>
      <c r="DO11" s="646"/>
      <c r="DP11" s="647"/>
      <c r="DQ11" s="654">
        <v>822572</v>
      </c>
      <c r="DR11" s="646"/>
      <c r="DS11" s="646"/>
      <c r="DT11" s="646"/>
      <c r="DU11" s="646"/>
      <c r="DV11" s="646"/>
      <c r="DW11" s="646"/>
      <c r="DX11" s="646"/>
      <c r="DY11" s="646"/>
      <c r="DZ11" s="646"/>
      <c r="EA11" s="646"/>
      <c r="EB11" s="646"/>
      <c r="EC11" s="655"/>
    </row>
    <row r="12" spans="2:143" ht="11.25" customHeight="1" x14ac:dyDescent="0.15">
      <c r="B12" s="642" t="s">
        <v>256</v>
      </c>
      <c r="C12" s="643"/>
      <c r="D12" s="643"/>
      <c r="E12" s="643"/>
      <c r="F12" s="643"/>
      <c r="G12" s="643"/>
      <c r="H12" s="643"/>
      <c r="I12" s="643"/>
      <c r="J12" s="643"/>
      <c r="K12" s="643"/>
      <c r="L12" s="643"/>
      <c r="M12" s="643"/>
      <c r="N12" s="643"/>
      <c r="O12" s="643"/>
      <c r="P12" s="643"/>
      <c r="Q12" s="644"/>
      <c r="R12" s="645">
        <v>1919</v>
      </c>
      <c r="S12" s="646"/>
      <c r="T12" s="646"/>
      <c r="U12" s="646"/>
      <c r="V12" s="646"/>
      <c r="W12" s="646"/>
      <c r="X12" s="646"/>
      <c r="Y12" s="647"/>
      <c r="Z12" s="648">
        <v>0</v>
      </c>
      <c r="AA12" s="648"/>
      <c r="AB12" s="648"/>
      <c r="AC12" s="648"/>
      <c r="AD12" s="649">
        <v>1919</v>
      </c>
      <c r="AE12" s="649"/>
      <c r="AF12" s="649"/>
      <c r="AG12" s="649"/>
      <c r="AH12" s="649"/>
      <c r="AI12" s="649"/>
      <c r="AJ12" s="649"/>
      <c r="AK12" s="649"/>
      <c r="AL12" s="650">
        <v>0</v>
      </c>
      <c r="AM12" s="651"/>
      <c r="AN12" s="651"/>
      <c r="AO12" s="652"/>
      <c r="AP12" s="642" t="s">
        <v>257</v>
      </c>
      <c r="AQ12" s="643"/>
      <c r="AR12" s="643"/>
      <c r="AS12" s="643"/>
      <c r="AT12" s="643"/>
      <c r="AU12" s="643"/>
      <c r="AV12" s="643"/>
      <c r="AW12" s="643"/>
      <c r="AX12" s="643"/>
      <c r="AY12" s="643"/>
      <c r="AZ12" s="643"/>
      <c r="BA12" s="643"/>
      <c r="BB12" s="643"/>
      <c r="BC12" s="643"/>
      <c r="BD12" s="643"/>
      <c r="BE12" s="643"/>
      <c r="BF12" s="644"/>
      <c r="BG12" s="645">
        <v>576642</v>
      </c>
      <c r="BH12" s="646"/>
      <c r="BI12" s="646"/>
      <c r="BJ12" s="646"/>
      <c r="BK12" s="646"/>
      <c r="BL12" s="646"/>
      <c r="BM12" s="646"/>
      <c r="BN12" s="647"/>
      <c r="BO12" s="648">
        <v>43.2</v>
      </c>
      <c r="BP12" s="648"/>
      <c r="BQ12" s="648"/>
      <c r="BR12" s="648"/>
      <c r="BS12" s="654" t="s">
        <v>130</v>
      </c>
      <c r="BT12" s="646"/>
      <c r="BU12" s="646"/>
      <c r="BV12" s="646"/>
      <c r="BW12" s="646"/>
      <c r="BX12" s="646"/>
      <c r="BY12" s="646"/>
      <c r="BZ12" s="646"/>
      <c r="CA12" s="646"/>
      <c r="CB12" s="655"/>
      <c r="CD12" s="660" t="s">
        <v>258</v>
      </c>
      <c r="CE12" s="661"/>
      <c r="CF12" s="661"/>
      <c r="CG12" s="661"/>
      <c r="CH12" s="661"/>
      <c r="CI12" s="661"/>
      <c r="CJ12" s="661"/>
      <c r="CK12" s="661"/>
      <c r="CL12" s="661"/>
      <c r="CM12" s="661"/>
      <c r="CN12" s="661"/>
      <c r="CO12" s="661"/>
      <c r="CP12" s="661"/>
      <c r="CQ12" s="662"/>
      <c r="CR12" s="645">
        <v>156149</v>
      </c>
      <c r="CS12" s="646"/>
      <c r="CT12" s="646"/>
      <c r="CU12" s="646"/>
      <c r="CV12" s="646"/>
      <c r="CW12" s="646"/>
      <c r="CX12" s="646"/>
      <c r="CY12" s="647"/>
      <c r="CZ12" s="648">
        <v>1.4</v>
      </c>
      <c r="DA12" s="648"/>
      <c r="DB12" s="648"/>
      <c r="DC12" s="648"/>
      <c r="DD12" s="654">
        <v>75577</v>
      </c>
      <c r="DE12" s="646"/>
      <c r="DF12" s="646"/>
      <c r="DG12" s="646"/>
      <c r="DH12" s="646"/>
      <c r="DI12" s="646"/>
      <c r="DJ12" s="646"/>
      <c r="DK12" s="646"/>
      <c r="DL12" s="646"/>
      <c r="DM12" s="646"/>
      <c r="DN12" s="646"/>
      <c r="DO12" s="646"/>
      <c r="DP12" s="647"/>
      <c r="DQ12" s="654">
        <v>66672</v>
      </c>
      <c r="DR12" s="646"/>
      <c r="DS12" s="646"/>
      <c r="DT12" s="646"/>
      <c r="DU12" s="646"/>
      <c r="DV12" s="646"/>
      <c r="DW12" s="646"/>
      <c r="DX12" s="646"/>
      <c r="DY12" s="646"/>
      <c r="DZ12" s="646"/>
      <c r="EA12" s="646"/>
      <c r="EB12" s="646"/>
      <c r="EC12" s="655"/>
    </row>
    <row r="13" spans="2:143" ht="11.25" customHeight="1" x14ac:dyDescent="0.15">
      <c r="B13" s="642" t="s">
        <v>259</v>
      </c>
      <c r="C13" s="643"/>
      <c r="D13" s="643"/>
      <c r="E13" s="643"/>
      <c r="F13" s="643"/>
      <c r="G13" s="643"/>
      <c r="H13" s="643"/>
      <c r="I13" s="643"/>
      <c r="J13" s="643"/>
      <c r="K13" s="643"/>
      <c r="L13" s="643"/>
      <c r="M13" s="643"/>
      <c r="N13" s="643"/>
      <c r="O13" s="643"/>
      <c r="P13" s="643"/>
      <c r="Q13" s="644"/>
      <c r="R13" s="645" t="s">
        <v>130</v>
      </c>
      <c r="S13" s="646"/>
      <c r="T13" s="646"/>
      <c r="U13" s="646"/>
      <c r="V13" s="646"/>
      <c r="W13" s="646"/>
      <c r="X13" s="646"/>
      <c r="Y13" s="647"/>
      <c r="Z13" s="648" t="s">
        <v>130</v>
      </c>
      <c r="AA13" s="648"/>
      <c r="AB13" s="648"/>
      <c r="AC13" s="648"/>
      <c r="AD13" s="649" t="s">
        <v>130</v>
      </c>
      <c r="AE13" s="649"/>
      <c r="AF13" s="649"/>
      <c r="AG13" s="649"/>
      <c r="AH13" s="649"/>
      <c r="AI13" s="649"/>
      <c r="AJ13" s="649"/>
      <c r="AK13" s="649"/>
      <c r="AL13" s="650" t="s">
        <v>233</v>
      </c>
      <c r="AM13" s="651"/>
      <c r="AN13" s="651"/>
      <c r="AO13" s="652"/>
      <c r="AP13" s="642" t="s">
        <v>260</v>
      </c>
      <c r="AQ13" s="643"/>
      <c r="AR13" s="643"/>
      <c r="AS13" s="643"/>
      <c r="AT13" s="643"/>
      <c r="AU13" s="643"/>
      <c r="AV13" s="643"/>
      <c r="AW13" s="643"/>
      <c r="AX13" s="643"/>
      <c r="AY13" s="643"/>
      <c r="AZ13" s="643"/>
      <c r="BA13" s="643"/>
      <c r="BB13" s="643"/>
      <c r="BC13" s="643"/>
      <c r="BD13" s="643"/>
      <c r="BE13" s="643"/>
      <c r="BF13" s="644"/>
      <c r="BG13" s="645">
        <v>573934</v>
      </c>
      <c r="BH13" s="646"/>
      <c r="BI13" s="646"/>
      <c r="BJ13" s="646"/>
      <c r="BK13" s="646"/>
      <c r="BL13" s="646"/>
      <c r="BM13" s="646"/>
      <c r="BN13" s="647"/>
      <c r="BO13" s="648">
        <v>43</v>
      </c>
      <c r="BP13" s="648"/>
      <c r="BQ13" s="648"/>
      <c r="BR13" s="648"/>
      <c r="BS13" s="654" t="s">
        <v>233</v>
      </c>
      <c r="BT13" s="646"/>
      <c r="BU13" s="646"/>
      <c r="BV13" s="646"/>
      <c r="BW13" s="646"/>
      <c r="BX13" s="646"/>
      <c r="BY13" s="646"/>
      <c r="BZ13" s="646"/>
      <c r="CA13" s="646"/>
      <c r="CB13" s="655"/>
      <c r="CD13" s="660" t="s">
        <v>261</v>
      </c>
      <c r="CE13" s="661"/>
      <c r="CF13" s="661"/>
      <c r="CG13" s="661"/>
      <c r="CH13" s="661"/>
      <c r="CI13" s="661"/>
      <c r="CJ13" s="661"/>
      <c r="CK13" s="661"/>
      <c r="CL13" s="661"/>
      <c r="CM13" s="661"/>
      <c r="CN13" s="661"/>
      <c r="CO13" s="661"/>
      <c r="CP13" s="661"/>
      <c r="CQ13" s="662"/>
      <c r="CR13" s="645">
        <v>696936</v>
      </c>
      <c r="CS13" s="646"/>
      <c r="CT13" s="646"/>
      <c r="CU13" s="646"/>
      <c r="CV13" s="646"/>
      <c r="CW13" s="646"/>
      <c r="CX13" s="646"/>
      <c r="CY13" s="647"/>
      <c r="CZ13" s="648">
        <v>6.5</v>
      </c>
      <c r="DA13" s="648"/>
      <c r="DB13" s="648"/>
      <c r="DC13" s="648"/>
      <c r="DD13" s="654">
        <v>302443</v>
      </c>
      <c r="DE13" s="646"/>
      <c r="DF13" s="646"/>
      <c r="DG13" s="646"/>
      <c r="DH13" s="646"/>
      <c r="DI13" s="646"/>
      <c r="DJ13" s="646"/>
      <c r="DK13" s="646"/>
      <c r="DL13" s="646"/>
      <c r="DM13" s="646"/>
      <c r="DN13" s="646"/>
      <c r="DO13" s="646"/>
      <c r="DP13" s="647"/>
      <c r="DQ13" s="654">
        <v>394874</v>
      </c>
      <c r="DR13" s="646"/>
      <c r="DS13" s="646"/>
      <c r="DT13" s="646"/>
      <c r="DU13" s="646"/>
      <c r="DV13" s="646"/>
      <c r="DW13" s="646"/>
      <c r="DX13" s="646"/>
      <c r="DY13" s="646"/>
      <c r="DZ13" s="646"/>
      <c r="EA13" s="646"/>
      <c r="EB13" s="646"/>
      <c r="EC13" s="655"/>
    </row>
    <row r="14" spans="2:143" ht="11.25" customHeight="1" x14ac:dyDescent="0.15">
      <c r="B14" s="642" t="s">
        <v>262</v>
      </c>
      <c r="C14" s="643"/>
      <c r="D14" s="643"/>
      <c r="E14" s="643"/>
      <c r="F14" s="643"/>
      <c r="G14" s="643"/>
      <c r="H14" s="643"/>
      <c r="I14" s="643"/>
      <c r="J14" s="643"/>
      <c r="K14" s="643"/>
      <c r="L14" s="643"/>
      <c r="M14" s="643"/>
      <c r="N14" s="643"/>
      <c r="O14" s="643"/>
      <c r="P14" s="643"/>
      <c r="Q14" s="644"/>
      <c r="R14" s="645">
        <v>10648</v>
      </c>
      <c r="S14" s="646"/>
      <c r="T14" s="646"/>
      <c r="U14" s="646"/>
      <c r="V14" s="646"/>
      <c r="W14" s="646"/>
      <c r="X14" s="646"/>
      <c r="Y14" s="647"/>
      <c r="Z14" s="648">
        <v>0.1</v>
      </c>
      <c r="AA14" s="648"/>
      <c r="AB14" s="648"/>
      <c r="AC14" s="648"/>
      <c r="AD14" s="649">
        <v>10648</v>
      </c>
      <c r="AE14" s="649"/>
      <c r="AF14" s="649"/>
      <c r="AG14" s="649"/>
      <c r="AH14" s="649"/>
      <c r="AI14" s="649"/>
      <c r="AJ14" s="649"/>
      <c r="AK14" s="649"/>
      <c r="AL14" s="650">
        <v>0.2</v>
      </c>
      <c r="AM14" s="651"/>
      <c r="AN14" s="651"/>
      <c r="AO14" s="652"/>
      <c r="AP14" s="642" t="s">
        <v>263</v>
      </c>
      <c r="AQ14" s="643"/>
      <c r="AR14" s="643"/>
      <c r="AS14" s="643"/>
      <c r="AT14" s="643"/>
      <c r="AU14" s="643"/>
      <c r="AV14" s="643"/>
      <c r="AW14" s="643"/>
      <c r="AX14" s="643"/>
      <c r="AY14" s="643"/>
      <c r="AZ14" s="643"/>
      <c r="BA14" s="643"/>
      <c r="BB14" s="643"/>
      <c r="BC14" s="643"/>
      <c r="BD14" s="643"/>
      <c r="BE14" s="643"/>
      <c r="BF14" s="644"/>
      <c r="BG14" s="645">
        <v>68178</v>
      </c>
      <c r="BH14" s="646"/>
      <c r="BI14" s="646"/>
      <c r="BJ14" s="646"/>
      <c r="BK14" s="646"/>
      <c r="BL14" s="646"/>
      <c r="BM14" s="646"/>
      <c r="BN14" s="647"/>
      <c r="BO14" s="648">
        <v>5.0999999999999996</v>
      </c>
      <c r="BP14" s="648"/>
      <c r="BQ14" s="648"/>
      <c r="BR14" s="648"/>
      <c r="BS14" s="654" t="s">
        <v>130</v>
      </c>
      <c r="BT14" s="646"/>
      <c r="BU14" s="646"/>
      <c r="BV14" s="646"/>
      <c r="BW14" s="646"/>
      <c r="BX14" s="646"/>
      <c r="BY14" s="646"/>
      <c r="BZ14" s="646"/>
      <c r="CA14" s="646"/>
      <c r="CB14" s="655"/>
      <c r="CD14" s="660" t="s">
        <v>264</v>
      </c>
      <c r="CE14" s="661"/>
      <c r="CF14" s="661"/>
      <c r="CG14" s="661"/>
      <c r="CH14" s="661"/>
      <c r="CI14" s="661"/>
      <c r="CJ14" s="661"/>
      <c r="CK14" s="661"/>
      <c r="CL14" s="661"/>
      <c r="CM14" s="661"/>
      <c r="CN14" s="661"/>
      <c r="CO14" s="661"/>
      <c r="CP14" s="661"/>
      <c r="CQ14" s="662"/>
      <c r="CR14" s="645">
        <v>425409</v>
      </c>
      <c r="CS14" s="646"/>
      <c r="CT14" s="646"/>
      <c r="CU14" s="646"/>
      <c r="CV14" s="646"/>
      <c r="CW14" s="646"/>
      <c r="CX14" s="646"/>
      <c r="CY14" s="647"/>
      <c r="CZ14" s="648">
        <v>3.9</v>
      </c>
      <c r="DA14" s="648"/>
      <c r="DB14" s="648"/>
      <c r="DC14" s="648"/>
      <c r="DD14" s="654">
        <v>87134</v>
      </c>
      <c r="DE14" s="646"/>
      <c r="DF14" s="646"/>
      <c r="DG14" s="646"/>
      <c r="DH14" s="646"/>
      <c r="DI14" s="646"/>
      <c r="DJ14" s="646"/>
      <c r="DK14" s="646"/>
      <c r="DL14" s="646"/>
      <c r="DM14" s="646"/>
      <c r="DN14" s="646"/>
      <c r="DO14" s="646"/>
      <c r="DP14" s="647"/>
      <c r="DQ14" s="654">
        <v>326615</v>
      </c>
      <c r="DR14" s="646"/>
      <c r="DS14" s="646"/>
      <c r="DT14" s="646"/>
      <c r="DU14" s="646"/>
      <c r="DV14" s="646"/>
      <c r="DW14" s="646"/>
      <c r="DX14" s="646"/>
      <c r="DY14" s="646"/>
      <c r="DZ14" s="646"/>
      <c r="EA14" s="646"/>
      <c r="EB14" s="646"/>
      <c r="EC14" s="655"/>
    </row>
    <row r="15" spans="2:143" ht="11.25" customHeight="1" x14ac:dyDescent="0.15">
      <c r="B15" s="642" t="s">
        <v>265</v>
      </c>
      <c r="C15" s="643"/>
      <c r="D15" s="643"/>
      <c r="E15" s="643"/>
      <c r="F15" s="643"/>
      <c r="G15" s="643"/>
      <c r="H15" s="643"/>
      <c r="I15" s="643"/>
      <c r="J15" s="643"/>
      <c r="K15" s="643"/>
      <c r="L15" s="643"/>
      <c r="M15" s="643"/>
      <c r="N15" s="643"/>
      <c r="O15" s="643"/>
      <c r="P15" s="643"/>
      <c r="Q15" s="644"/>
      <c r="R15" s="645" t="s">
        <v>130</v>
      </c>
      <c r="S15" s="646"/>
      <c r="T15" s="646"/>
      <c r="U15" s="646"/>
      <c r="V15" s="646"/>
      <c r="W15" s="646"/>
      <c r="X15" s="646"/>
      <c r="Y15" s="647"/>
      <c r="Z15" s="648" t="s">
        <v>130</v>
      </c>
      <c r="AA15" s="648"/>
      <c r="AB15" s="648"/>
      <c r="AC15" s="648"/>
      <c r="AD15" s="649" t="s">
        <v>130</v>
      </c>
      <c r="AE15" s="649"/>
      <c r="AF15" s="649"/>
      <c r="AG15" s="649"/>
      <c r="AH15" s="649"/>
      <c r="AI15" s="649"/>
      <c r="AJ15" s="649"/>
      <c r="AK15" s="649"/>
      <c r="AL15" s="650" t="s">
        <v>130</v>
      </c>
      <c r="AM15" s="651"/>
      <c r="AN15" s="651"/>
      <c r="AO15" s="652"/>
      <c r="AP15" s="642" t="s">
        <v>266</v>
      </c>
      <c r="AQ15" s="643"/>
      <c r="AR15" s="643"/>
      <c r="AS15" s="643"/>
      <c r="AT15" s="643"/>
      <c r="AU15" s="643"/>
      <c r="AV15" s="643"/>
      <c r="AW15" s="643"/>
      <c r="AX15" s="643"/>
      <c r="AY15" s="643"/>
      <c r="AZ15" s="643"/>
      <c r="BA15" s="643"/>
      <c r="BB15" s="643"/>
      <c r="BC15" s="643"/>
      <c r="BD15" s="643"/>
      <c r="BE15" s="643"/>
      <c r="BF15" s="644"/>
      <c r="BG15" s="645">
        <v>84289</v>
      </c>
      <c r="BH15" s="646"/>
      <c r="BI15" s="646"/>
      <c r="BJ15" s="646"/>
      <c r="BK15" s="646"/>
      <c r="BL15" s="646"/>
      <c r="BM15" s="646"/>
      <c r="BN15" s="647"/>
      <c r="BO15" s="648">
        <v>6.3</v>
      </c>
      <c r="BP15" s="648"/>
      <c r="BQ15" s="648"/>
      <c r="BR15" s="648"/>
      <c r="BS15" s="654" t="s">
        <v>130</v>
      </c>
      <c r="BT15" s="646"/>
      <c r="BU15" s="646"/>
      <c r="BV15" s="646"/>
      <c r="BW15" s="646"/>
      <c r="BX15" s="646"/>
      <c r="BY15" s="646"/>
      <c r="BZ15" s="646"/>
      <c r="CA15" s="646"/>
      <c r="CB15" s="655"/>
      <c r="CD15" s="660" t="s">
        <v>267</v>
      </c>
      <c r="CE15" s="661"/>
      <c r="CF15" s="661"/>
      <c r="CG15" s="661"/>
      <c r="CH15" s="661"/>
      <c r="CI15" s="661"/>
      <c r="CJ15" s="661"/>
      <c r="CK15" s="661"/>
      <c r="CL15" s="661"/>
      <c r="CM15" s="661"/>
      <c r="CN15" s="661"/>
      <c r="CO15" s="661"/>
      <c r="CP15" s="661"/>
      <c r="CQ15" s="662"/>
      <c r="CR15" s="645">
        <v>1072142</v>
      </c>
      <c r="CS15" s="646"/>
      <c r="CT15" s="646"/>
      <c r="CU15" s="646"/>
      <c r="CV15" s="646"/>
      <c r="CW15" s="646"/>
      <c r="CX15" s="646"/>
      <c r="CY15" s="647"/>
      <c r="CZ15" s="648">
        <v>9.9</v>
      </c>
      <c r="DA15" s="648"/>
      <c r="DB15" s="648"/>
      <c r="DC15" s="648"/>
      <c r="DD15" s="654">
        <v>377388</v>
      </c>
      <c r="DE15" s="646"/>
      <c r="DF15" s="646"/>
      <c r="DG15" s="646"/>
      <c r="DH15" s="646"/>
      <c r="DI15" s="646"/>
      <c r="DJ15" s="646"/>
      <c r="DK15" s="646"/>
      <c r="DL15" s="646"/>
      <c r="DM15" s="646"/>
      <c r="DN15" s="646"/>
      <c r="DO15" s="646"/>
      <c r="DP15" s="647"/>
      <c r="DQ15" s="654">
        <v>679792</v>
      </c>
      <c r="DR15" s="646"/>
      <c r="DS15" s="646"/>
      <c r="DT15" s="646"/>
      <c r="DU15" s="646"/>
      <c r="DV15" s="646"/>
      <c r="DW15" s="646"/>
      <c r="DX15" s="646"/>
      <c r="DY15" s="646"/>
      <c r="DZ15" s="646"/>
      <c r="EA15" s="646"/>
      <c r="EB15" s="646"/>
      <c r="EC15" s="655"/>
    </row>
    <row r="16" spans="2:143" ht="11.25" customHeight="1" x14ac:dyDescent="0.15">
      <c r="B16" s="642" t="s">
        <v>268</v>
      </c>
      <c r="C16" s="643"/>
      <c r="D16" s="643"/>
      <c r="E16" s="643"/>
      <c r="F16" s="643"/>
      <c r="G16" s="643"/>
      <c r="H16" s="643"/>
      <c r="I16" s="643"/>
      <c r="J16" s="643"/>
      <c r="K16" s="643"/>
      <c r="L16" s="643"/>
      <c r="M16" s="643"/>
      <c r="N16" s="643"/>
      <c r="O16" s="643"/>
      <c r="P16" s="643"/>
      <c r="Q16" s="644"/>
      <c r="R16" s="645">
        <v>2401</v>
      </c>
      <c r="S16" s="646"/>
      <c r="T16" s="646"/>
      <c r="U16" s="646"/>
      <c r="V16" s="646"/>
      <c r="W16" s="646"/>
      <c r="X16" s="646"/>
      <c r="Y16" s="647"/>
      <c r="Z16" s="648">
        <v>0</v>
      </c>
      <c r="AA16" s="648"/>
      <c r="AB16" s="648"/>
      <c r="AC16" s="648"/>
      <c r="AD16" s="649">
        <v>2401</v>
      </c>
      <c r="AE16" s="649"/>
      <c r="AF16" s="649"/>
      <c r="AG16" s="649"/>
      <c r="AH16" s="649"/>
      <c r="AI16" s="649"/>
      <c r="AJ16" s="649"/>
      <c r="AK16" s="649"/>
      <c r="AL16" s="650">
        <v>0</v>
      </c>
      <c r="AM16" s="651"/>
      <c r="AN16" s="651"/>
      <c r="AO16" s="652"/>
      <c r="AP16" s="642" t="s">
        <v>269</v>
      </c>
      <c r="AQ16" s="643"/>
      <c r="AR16" s="643"/>
      <c r="AS16" s="643"/>
      <c r="AT16" s="643"/>
      <c r="AU16" s="643"/>
      <c r="AV16" s="643"/>
      <c r="AW16" s="643"/>
      <c r="AX16" s="643"/>
      <c r="AY16" s="643"/>
      <c r="AZ16" s="643"/>
      <c r="BA16" s="643"/>
      <c r="BB16" s="643"/>
      <c r="BC16" s="643"/>
      <c r="BD16" s="643"/>
      <c r="BE16" s="643"/>
      <c r="BF16" s="644"/>
      <c r="BG16" s="645" t="s">
        <v>130</v>
      </c>
      <c r="BH16" s="646"/>
      <c r="BI16" s="646"/>
      <c r="BJ16" s="646"/>
      <c r="BK16" s="646"/>
      <c r="BL16" s="646"/>
      <c r="BM16" s="646"/>
      <c r="BN16" s="647"/>
      <c r="BO16" s="648" t="s">
        <v>130</v>
      </c>
      <c r="BP16" s="648"/>
      <c r="BQ16" s="648"/>
      <c r="BR16" s="648"/>
      <c r="BS16" s="654" t="s">
        <v>250</v>
      </c>
      <c r="BT16" s="646"/>
      <c r="BU16" s="646"/>
      <c r="BV16" s="646"/>
      <c r="BW16" s="646"/>
      <c r="BX16" s="646"/>
      <c r="BY16" s="646"/>
      <c r="BZ16" s="646"/>
      <c r="CA16" s="646"/>
      <c r="CB16" s="655"/>
      <c r="CD16" s="660" t="s">
        <v>270</v>
      </c>
      <c r="CE16" s="661"/>
      <c r="CF16" s="661"/>
      <c r="CG16" s="661"/>
      <c r="CH16" s="661"/>
      <c r="CI16" s="661"/>
      <c r="CJ16" s="661"/>
      <c r="CK16" s="661"/>
      <c r="CL16" s="661"/>
      <c r="CM16" s="661"/>
      <c r="CN16" s="661"/>
      <c r="CO16" s="661"/>
      <c r="CP16" s="661"/>
      <c r="CQ16" s="662"/>
      <c r="CR16" s="645">
        <v>311560</v>
      </c>
      <c r="CS16" s="646"/>
      <c r="CT16" s="646"/>
      <c r="CU16" s="646"/>
      <c r="CV16" s="646"/>
      <c r="CW16" s="646"/>
      <c r="CX16" s="646"/>
      <c r="CY16" s="647"/>
      <c r="CZ16" s="648">
        <v>2.9</v>
      </c>
      <c r="DA16" s="648"/>
      <c r="DB16" s="648"/>
      <c r="DC16" s="648"/>
      <c r="DD16" s="654" t="s">
        <v>130</v>
      </c>
      <c r="DE16" s="646"/>
      <c r="DF16" s="646"/>
      <c r="DG16" s="646"/>
      <c r="DH16" s="646"/>
      <c r="DI16" s="646"/>
      <c r="DJ16" s="646"/>
      <c r="DK16" s="646"/>
      <c r="DL16" s="646"/>
      <c r="DM16" s="646"/>
      <c r="DN16" s="646"/>
      <c r="DO16" s="646"/>
      <c r="DP16" s="647"/>
      <c r="DQ16" s="654" t="s">
        <v>130</v>
      </c>
      <c r="DR16" s="646"/>
      <c r="DS16" s="646"/>
      <c r="DT16" s="646"/>
      <c r="DU16" s="646"/>
      <c r="DV16" s="646"/>
      <c r="DW16" s="646"/>
      <c r="DX16" s="646"/>
      <c r="DY16" s="646"/>
      <c r="DZ16" s="646"/>
      <c r="EA16" s="646"/>
      <c r="EB16" s="646"/>
      <c r="EC16" s="655"/>
    </row>
    <row r="17" spans="2:133" ht="11.25" customHeight="1" x14ac:dyDescent="0.15">
      <c r="B17" s="642" t="s">
        <v>271</v>
      </c>
      <c r="C17" s="643"/>
      <c r="D17" s="643"/>
      <c r="E17" s="643"/>
      <c r="F17" s="643"/>
      <c r="G17" s="643"/>
      <c r="H17" s="643"/>
      <c r="I17" s="643"/>
      <c r="J17" s="643"/>
      <c r="K17" s="643"/>
      <c r="L17" s="643"/>
      <c r="M17" s="643"/>
      <c r="N17" s="643"/>
      <c r="O17" s="643"/>
      <c r="P17" s="643"/>
      <c r="Q17" s="644"/>
      <c r="R17" s="645">
        <v>60165</v>
      </c>
      <c r="S17" s="646"/>
      <c r="T17" s="646"/>
      <c r="U17" s="646"/>
      <c r="V17" s="646"/>
      <c r="W17" s="646"/>
      <c r="X17" s="646"/>
      <c r="Y17" s="647"/>
      <c r="Z17" s="648">
        <v>0.5</v>
      </c>
      <c r="AA17" s="648"/>
      <c r="AB17" s="648"/>
      <c r="AC17" s="648"/>
      <c r="AD17" s="649">
        <v>60165</v>
      </c>
      <c r="AE17" s="649"/>
      <c r="AF17" s="649"/>
      <c r="AG17" s="649"/>
      <c r="AH17" s="649"/>
      <c r="AI17" s="649"/>
      <c r="AJ17" s="649"/>
      <c r="AK17" s="649"/>
      <c r="AL17" s="650">
        <v>0.9</v>
      </c>
      <c r="AM17" s="651"/>
      <c r="AN17" s="651"/>
      <c r="AO17" s="652"/>
      <c r="AP17" s="642" t="s">
        <v>272</v>
      </c>
      <c r="AQ17" s="643"/>
      <c r="AR17" s="643"/>
      <c r="AS17" s="643"/>
      <c r="AT17" s="643"/>
      <c r="AU17" s="643"/>
      <c r="AV17" s="643"/>
      <c r="AW17" s="643"/>
      <c r="AX17" s="643"/>
      <c r="AY17" s="643"/>
      <c r="AZ17" s="643"/>
      <c r="BA17" s="643"/>
      <c r="BB17" s="643"/>
      <c r="BC17" s="643"/>
      <c r="BD17" s="643"/>
      <c r="BE17" s="643"/>
      <c r="BF17" s="644"/>
      <c r="BG17" s="645" t="s">
        <v>130</v>
      </c>
      <c r="BH17" s="646"/>
      <c r="BI17" s="646"/>
      <c r="BJ17" s="646"/>
      <c r="BK17" s="646"/>
      <c r="BL17" s="646"/>
      <c r="BM17" s="646"/>
      <c r="BN17" s="647"/>
      <c r="BO17" s="648" t="s">
        <v>130</v>
      </c>
      <c r="BP17" s="648"/>
      <c r="BQ17" s="648"/>
      <c r="BR17" s="648"/>
      <c r="BS17" s="654" t="s">
        <v>177</v>
      </c>
      <c r="BT17" s="646"/>
      <c r="BU17" s="646"/>
      <c r="BV17" s="646"/>
      <c r="BW17" s="646"/>
      <c r="BX17" s="646"/>
      <c r="BY17" s="646"/>
      <c r="BZ17" s="646"/>
      <c r="CA17" s="646"/>
      <c r="CB17" s="655"/>
      <c r="CD17" s="660" t="s">
        <v>273</v>
      </c>
      <c r="CE17" s="661"/>
      <c r="CF17" s="661"/>
      <c r="CG17" s="661"/>
      <c r="CH17" s="661"/>
      <c r="CI17" s="661"/>
      <c r="CJ17" s="661"/>
      <c r="CK17" s="661"/>
      <c r="CL17" s="661"/>
      <c r="CM17" s="661"/>
      <c r="CN17" s="661"/>
      <c r="CO17" s="661"/>
      <c r="CP17" s="661"/>
      <c r="CQ17" s="662"/>
      <c r="CR17" s="645">
        <v>1216939</v>
      </c>
      <c r="CS17" s="646"/>
      <c r="CT17" s="646"/>
      <c r="CU17" s="646"/>
      <c r="CV17" s="646"/>
      <c r="CW17" s="646"/>
      <c r="CX17" s="646"/>
      <c r="CY17" s="647"/>
      <c r="CZ17" s="648">
        <v>11.3</v>
      </c>
      <c r="DA17" s="648"/>
      <c r="DB17" s="648"/>
      <c r="DC17" s="648"/>
      <c r="DD17" s="654" t="s">
        <v>177</v>
      </c>
      <c r="DE17" s="646"/>
      <c r="DF17" s="646"/>
      <c r="DG17" s="646"/>
      <c r="DH17" s="646"/>
      <c r="DI17" s="646"/>
      <c r="DJ17" s="646"/>
      <c r="DK17" s="646"/>
      <c r="DL17" s="646"/>
      <c r="DM17" s="646"/>
      <c r="DN17" s="646"/>
      <c r="DO17" s="646"/>
      <c r="DP17" s="647"/>
      <c r="DQ17" s="654">
        <v>1189328</v>
      </c>
      <c r="DR17" s="646"/>
      <c r="DS17" s="646"/>
      <c r="DT17" s="646"/>
      <c r="DU17" s="646"/>
      <c r="DV17" s="646"/>
      <c r="DW17" s="646"/>
      <c r="DX17" s="646"/>
      <c r="DY17" s="646"/>
      <c r="DZ17" s="646"/>
      <c r="EA17" s="646"/>
      <c r="EB17" s="646"/>
      <c r="EC17" s="655"/>
    </row>
    <row r="18" spans="2:133" ht="11.25" customHeight="1" x14ac:dyDescent="0.15">
      <c r="B18" s="642" t="s">
        <v>274</v>
      </c>
      <c r="C18" s="643"/>
      <c r="D18" s="643"/>
      <c r="E18" s="643"/>
      <c r="F18" s="643"/>
      <c r="G18" s="643"/>
      <c r="H18" s="643"/>
      <c r="I18" s="643"/>
      <c r="J18" s="643"/>
      <c r="K18" s="643"/>
      <c r="L18" s="643"/>
      <c r="M18" s="643"/>
      <c r="N18" s="643"/>
      <c r="O18" s="643"/>
      <c r="P18" s="643"/>
      <c r="Q18" s="644"/>
      <c r="R18" s="645">
        <v>6507</v>
      </c>
      <c r="S18" s="646"/>
      <c r="T18" s="646"/>
      <c r="U18" s="646"/>
      <c r="V18" s="646"/>
      <c r="W18" s="646"/>
      <c r="X18" s="646"/>
      <c r="Y18" s="647"/>
      <c r="Z18" s="648">
        <v>0.1</v>
      </c>
      <c r="AA18" s="648"/>
      <c r="AB18" s="648"/>
      <c r="AC18" s="648"/>
      <c r="AD18" s="649">
        <v>6507</v>
      </c>
      <c r="AE18" s="649"/>
      <c r="AF18" s="649"/>
      <c r="AG18" s="649"/>
      <c r="AH18" s="649"/>
      <c r="AI18" s="649"/>
      <c r="AJ18" s="649"/>
      <c r="AK18" s="649"/>
      <c r="AL18" s="650">
        <v>0.1</v>
      </c>
      <c r="AM18" s="651"/>
      <c r="AN18" s="651"/>
      <c r="AO18" s="652"/>
      <c r="AP18" s="642" t="s">
        <v>275</v>
      </c>
      <c r="AQ18" s="643"/>
      <c r="AR18" s="643"/>
      <c r="AS18" s="643"/>
      <c r="AT18" s="643"/>
      <c r="AU18" s="643"/>
      <c r="AV18" s="643"/>
      <c r="AW18" s="643"/>
      <c r="AX18" s="643"/>
      <c r="AY18" s="643"/>
      <c r="AZ18" s="643"/>
      <c r="BA18" s="643"/>
      <c r="BB18" s="643"/>
      <c r="BC18" s="643"/>
      <c r="BD18" s="643"/>
      <c r="BE18" s="643"/>
      <c r="BF18" s="644"/>
      <c r="BG18" s="645" t="s">
        <v>130</v>
      </c>
      <c r="BH18" s="646"/>
      <c r="BI18" s="646"/>
      <c r="BJ18" s="646"/>
      <c r="BK18" s="646"/>
      <c r="BL18" s="646"/>
      <c r="BM18" s="646"/>
      <c r="BN18" s="647"/>
      <c r="BO18" s="648" t="s">
        <v>250</v>
      </c>
      <c r="BP18" s="648"/>
      <c r="BQ18" s="648"/>
      <c r="BR18" s="648"/>
      <c r="BS18" s="654" t="s">
        <v>130</v>
      </c>
      <c r="BT18" s="646"/>
      <c r="BU18" s="646"/>
      <c r="BV18" s="646"/>
      <c r="BW18" s="646"/>
      <c r="BX18" s="646"/>
      <c r="BY18" s="646"/>
      <c r="BZ18" s="646"/>
      <c r="CA18" s="646"/>
      <c r="CB18" s="655"/>
      <c r="CD18" s="660" t="s">
        <v>276</v>
      </c>
      <c r="CE18" s="661"/>
      <c r="CF18" s="661"/>
      <c r="CG18" s="661"/>
      <c r="CH18" s="661"/>
      <c r="CI18" s="661"/>
      <c r="CJ18" s="661"/>
      <c r="CK18" s="661"/>
      <c r="CL18" s="661"/>
      <c r="CM18" s="661"/>
      <c r="CN18" s="661"/>
      <c r="CO18" s="661"/>
      <c r="CP18" s="661"/>
      <c r="CQ18" s="662"/>
      <c r="CR18" s="645" t="s">
        <v>233</v>
      </c>
      <c r="CS18" s="646"/>
      <c r="CT18" s="646"/>
      <c r="CU18" s="646"/>
      <c r="CV18" s="646"/>
      <c r="CW18" s="646"/>
      <c r="CX18" s="646"/>
      <c r="CY18" s="647"/>
      <c r="CZ18" s="648" t="s">
        <v>233</v>
      </c>
      <c r="DA18" s="648"/>
      <c r="DB18" s="648"/>
      <c r="DC18" s="648"/>
      <c r="DD18" s="654" t="s">
        <v>233</v>
      </c>
      <c r="DE18" s="646"/>
      <c r="DF18" s="646"/>
      <c r="DG18" s="646"/>
      <c r="DH18" s="646"/>
      <c r="DI18" s="646"/>
      <c r="DJ18" s="646"/>
      <c r="DK18" s="646"/>
      <c r="DL18" s="646"/>
      <c r="DM18" s="646"/>
      <c r="DN18" s="646"/>
      <c r="DO18" s="646"/>
      <c r="DP18" s="647"/>
      <c r="DQ18" s="654" t="s">
        <v>233</v>
      </c>
      <c r="DR18" s="646"/>
      <c r="DS18" s="646"/>
      <c r="DT18" s="646"/>
      <c r="DU18" s="646"/>
      <c r="DV18" s="646"/>
      <c r="DW18" s="646"/>
      <c r="DX18" s="646"/>
      <c r="DY18" s="646"/>
      <c r="DZ18" s="646"/>
      <c r="EA18" s="646"/>
      <c r="EB18" s="646"/>
      <c r="EC18" s="655"/>
    </row>
    <row r="19" spans="2:133" ht="11.25" customHeight="1" x14ac:dyDescent="0.15">
      <c r="B19" s="642" t="s">
        <v>277</v>
      </c>
      <c r="C19" s="643"/>
      <c r="D19" s="643"/>
      <c r="E19" s="643"/>
      <c r="F19" s="643"/>
      <c r="G19" s="643"/>
      <c r="H19" s="643"/>
      <c r="I19" s="643"/>
      <c r="J19" s="643"/>
      <c r="K19" s="643"/>
      <c r="L19" s="643"/>
      <c r="M19" s="643"/>
      <c r="N19" s="643"/>
      <c r="O19" s="643"/>
      <c r="P19" s="643"/>
      <c r="Q19" s="644"/>
      <c r="R19" s="645">
        <v>1393</v>
      </c>
      <c r="S19" s="646"/>
      <c r="T19" s="646"/>
      <c r="U19" s="646"/>
      <c r="V19" s="646"/>
      <c r="W19" s="646"/>
      <c r="X19" s="646"/>
      <c r="Y19" s="647"/>
      <c r="Z19" s="648">
        <v>0</v>
      </c>
      <c r="AA19" s="648"/>
      <c r="AB19" s="648"/>
      <c r="AC19" s="648"/>
      <c r="AD19" s="649">
        <v>1393</v>
      </c>
      <c r="AE19" s="649"/>
      <c r="AF19" s="649"/>
      <c r="AG19" s="649"/>
      <c r="AH19" s="649"/>
      <c r="AI19" s="649"/>
      <c r="AJ19" s="649"/>
      <c r="AK19" s="649"/>
      <c r="AL19" s="650">
        <v>0</v>
      </c>
      <c r="AM19" s="651"/>
      <c r="AN19" s="651"/>
      <c r="AO19" s="652"/>
      <c r="AP19" s="642" t="s">
        <v>278</v>
      </c>
      <c r="AQ19" s="643"/>
      <c r="AR19" s="643"/>
      <c r="AS19" s="643"/>
      <c r="AT19" s="643"/>
      <c r="AU19" s="643"/>
      <c r="AV19" s="643"/>
      <c r="AW19" s="643"/>
      <c r="AX19" s="643"/>
      <c r="AY19" s="643"/>
      <c r="AZ19" s="643"/>
      <c r="BA19" s="643"/>
      <c r="BB19" s="643"/>
      <c r="BC19" s="643"/>
      <c r="BD19" s="643"/>
      <c r="BE19" s="643"/>
      <c r="BF19" s="644"/>
      <c r="BG19" s="645" t="s">
        <v>250</v>
      </c>
      <c r="BH19" s="646"/>
      <c r="BI19" s="646"/>
      <c r="BJ19" s="646"/>
      <c r="BK19" s="646"/>
      <c r="BL19" s="646"/>
      <c r="BM19" s="646"/>
      <c r="BN19" s="647"/>
      <c r="BO19" s="648" t="s">
        <v>130</v>
      </c>
      <c r="BP19" s="648"/>
      <c r="BQ19" s="648"/>
      <c r="BR19" s="648"/>
      <c r="BS19" s="654" t="s">
        <v>233</v>
      </c>
      <c r="BT19" s="646"/>
      <c r="BU19" s="646"/>
      <c r="BV19" s="646"/>
      <c r="BW19" s="646"/>
      <c r="BX19" s="646"/>
      <c r="BY19" s="646"/>
      <c r="BZ19" s="646"/>
      <c r="CA19" s="646"/>
      <c r="CB19" s="655"/>
      <c r="CD19" s="660" t="s">
        <v>279</v>
      </c>
      <c r="CE19" s="661"/>
      <c r="CF19" s="661"/>
      <c r="CG19" s="661"/>
      <c r="CH19" s="661"/>
      <c r="CI19" s="661"/>
      <c r="CJ19" s="661"/>
      <c r="CK19" s="661"/>
      <c r="CL19" s="661"/>
      <c r="CM19" s="661"/>
      <c r="CN19" s="661"/>
      <c r="CO19" s="661"/>
      <c r="CP19" s="661"/>
      <c r="CQ19" s="662"/>
      <c r="CR19" s="645" t="s">
        <v>130</v>
      </c>
      <c r="CS19" s="646"/>
      <c r="CT19" s="646"/>
      <c r="CU19" s="646"/>
      <c r="CV19" s="646"/>
      <c r="CW19" s="646"/>
      <c r="CX19" s="646"/>
      <c r="CY19" s="647"/>
      <c r="CZ19" s="648" t="s">
        <v>233</v>
      </c>
      <c r="DA19" s="648"/>
      <c r="DB19" s="648"/>
      <c r="DC19" s="648"/>
      <c r="DD19" s="654" t="s">
        <v>250</v>
      </c>
      <c r="DE19" s="646"/>
      <c r="DF19" s="646"/>
      <c r="DG19" s="646"/>
      <c r="DH19" s="646"/>
      <c r="DI19" s="646"/>
      <c r="DJ19" s="646"/>
      <c r="DK19" s="646"/>
      <c r="DL19" s="646"/>
      <c r="DM19" s="646"/>
      <c r="DN19" s="646"/>
      <c r="DO19" s="646"/>
      <c r="DP19" s="647"/>
      <c r="DQ19" s="654" t="s">
        <v>177</v>
      </c>
      <c r="DR19" s="646"/>
      <c r="DS19" s="646"/>
      <c r="DT19" s="646"/>
      <c r="DU19" s="646"/>
      <c r="DV19" s="646"/>
      <c r="DW19" s="646"/>
      <c r="DX19" s="646"/>
      <c r="DY19" s="646"/>
      <c r="DZ19" s="646"/>
      <c r="EA19" s="646"/>
      <c r="EB19" s="646"/>
      <c r="EC19" s="655"/>
    </row>
    <row r="20" spans="2:133" ht="11.25" customHeight="1" x14ac:dyDescent="0.15">
      <c r="B20" s="642" t="s">
        <v>280</v>
      </c>
      <c r="C20" s="643"/>
      <c r="D20" s="643"/>
      <c r="E20" s="643"/>
      <c r="F20" s="643"/>
      <c r="G20" s="643"/>
      <c r="H20" s="643"/>
      <c r="I20" s="643"/>
      <c r="J20" s="643"/>
      <c r="K20" s="643"/>
      <c r="L20" s="643"/>
      <c r="M20" s="643"/>
      <c r="N20" s="643"/>
      <c r="O20" s="643"/>
      <c r="P20" s="643"/>
      <c r="Q20" s="644"/>
      <c r="R20" s="645">
        <v>451</v>
      </c>
      <c r="S20" s="646"/>
      <c r="T20" s="646"/>
      <c r="U20" s="646"/>
      <c r="V20" s="646"/>
      <c r="W20" s="646"/>
      <c r="X20" s="646"/>
      <c r="Y20" s="647"/>
      <c r="Z20" s="648">
        <v>0</v>
      </c>
      <c r="AA20" s="648"/>
      <c r="AB20" s="648"/>
      <c r="AC20" s="648"/>
      <c r="AD20" s="649">
        <v>451</v>
      </c>
      <c r="AE20" s="649"/>
      <c r="AF20" s="649"/>
      <c r="AG20" s="649"/>
      <c r="AH20" s="649"/>
      <c r="AI20" s="649"/>
      <c r="AJ20" s="649"/>
      <c r="AK20" s="649"/>
      <c r="AL20" s="650">
        <v>0</v>
      </c>
      <c r="AM20" s="651"/>
      <c r="AN20" s="651"/>
      <c r="AO20" s="652"/>
      <c r="AP20" s="642" t="s">
        <v>281</v>
      </c>
      <c r="AQ20" s="643"/>
      <c r="AR20" s="643"/>
      <c r="AS20" s="643"/>
      <c r="AT20" s="643"/>
      <c r="AU20" s="643"/>
      <c r="AV20" s="643"/>
      <c r="AW20" s="643"/>
      <c r="AX20" s="643"/>
      <c r="AY20" s="643"/>
      <c r="AZ20" s="643"/>
      <c r="BA20" s="643"/>
      <c r="BB20" s="643"/>
      <c r="BC20" s="643"/>
      <c r="BD20" s="643"/>
      <c r="BE20" s="643"/>
      <c r="BF20" s="644"/>
      <c r="BG20" s="645" t="s">
        <v>233</v>
      </c>
      <c r="BH20" s="646"/>
      <c r="BI20" s="646"/>
      <c r="BJ20" s="646"/>
      <c r="BK20" s="646"/>
      <c r="BL20" s="646"/>
      <c r="BM20" s="646"/>
      <c r="BN20" s="647"/>
      <c r="BO20" s="648" t="s">
        <v>130</v>
      </c>
      <c r="BP20" s="648"/>
      <c r="BQ20" s="648"/>
      <c r="BR20" s="648"/>
      <c r="BS20" s="654" t="s">
        <v>250</v>
      </c>
      <c r="BT20" s="646"/>
      <c r="BU20" s="646"/>
      <c r="BV20" s="646"/>
      <c r="BW20" s="646"/>
      <c r="BX20" s="646"/>
      <c r="BY20" s="646"/>
      <c r="BZ20" s="646"/>
      <c r="CA20" s="646"/>
      <c r="CB20" s="655"/>
      <c r="CD20" s="660" t="s">
        <v>282</v>
      </c>
      <c r="CE20" s="661"/>
      <c r="CF20" s="661"/>
      <c r="CG20" s="661"/>
      <c r="CH20" s="661"/>
      <c r="CI20" s="661"/>
      <c r="CJ20" s="661"/>
      <c r="CK20" s="661"/>
      <c r="CL20" s="661"/>
      <c r="CM20" s="661"/>
      <c r="CN20" s="661"/>
      <c r="CO20" s="661"/>
      <c r="CP20" s="661"/>
      <c r="CQ20" s="662"/>
      <c r="CR20" s="645">
        <v>10776215</v>
      </c>
      <c r="CS20" s="646"/>
      <c r="CT20" s="646"/>
      <c r="CU20" s="646"/>
      <c r="CV20" s="646"/>
      <c r="CW20" s="646"/>
      <c r="CX20" s="646"/>
      <c r="CY20" s="647"/>
      <c r="CZ20" s="648">
        <v>100</v>
      </c>
      <c r="DA20" s="648"/>
      <c r="DB20" s="648"/>
      <c r="DC20" s="648"/>
      <c r="DD20" s="654">
        <v>1577966</v>
      </c>
      <c r="DE20" s="646"/>
      <c r="DF20" s="646"/>
      <c r="DG20" s="646"/>
      <c r="DH20" s="646"/>
      <c r="DI20" s="646"/>
      <c r="DJ20" s="646"/>
      <c r="DK20" s="646"/>
      <c r="DL20" s="646"/>
      <c r="DM20" s="646"/>
      <c r="DN20" s="646"/>
      <c r="DO20" s="646"/>
      <c r="DP20" s="647"/>
      <c r="DQ20" s="654">
        <v>7090723</v>
      </c>
      <c r="DR20" s="646"/>
      <c r="DS20" s="646"/>
      <c r="DT20" s="646"/>
      <c r="DU20" s="646"/>
      <c r="DV20" s="646"/>
      <c r="DW20" s="646"/>
      <c r="DX20" s="646"/>
      <c r="DY20" s="646"/>
      <c r="DZ20" s="646"/>
      <c r="EA20" s="646"/>
      <c r="EB20" s="646"/>
      <c r="EC20" s="655"/>
    </row>
    <row r="21" spans="2:133" ht="11.25" customHeight="1" x14ac:dyDescent="0.15">
      <c r="B21" s="642" t="s">
        <v>283</v>
      </c>
      <c r="C21" s="643"/>
      <c r="D21" s="643"/>
      <c r="E21" s="643"/>
      <c r="F21" s="643"/>
      <c r="G21" s="643"/>
      <c r="H21" s="643"/>
      <c r="I21" s="643"/>
      <c r="J21" s="643"/>
      <c r="K21" s="643"/>
      <c r="L21" s="643"/>
      <c r="M21" s="643"/>
      <c r="N21" s="643"/>
      <c r="O21" s="643"/>
      <c r="P21" s="643"/>
      <c r="Q21" s="644"/>
      <c r="R21" s="645">
        <v>51814</v>
      </c>
      <c r="S21" s="646"/>
      <c r="T21" s="646"/>
      <c r="U21" s="646"/>
      <c r="V21" s="646"/>
      <c r="W21" s="646"/>
      <c r="X21" s="646"/>
      <c r="Y21" s="647"/>
      <c r="Z21" s="648">
        <v>0.5</v>
      </c>
      <c r="AA21" s="648"/>
      <c r="AB21" s="648"/>
      <c r="AC21" s="648"/>
      <c r="AD21" s="649">
        <v>51814</v>
      </c>
      <c r="AE21" s="649"/>
      <c r="AF21" s="649"/>
      <c r="AG21" s="649"/>
      <c r="AH21" s="649"/>
      <c r="AI21" s="649"/>
      <c r="AJ21" s="649"/>
      <c r="AK21" s="649"/>
      <c r="AL21" s="650">
        <v>0.8</v>
      </c>
      <c r="AM21" s="651"/>
      <c r="AN21" s="651"/>
      <c r="AO21" s="652"/>
      <c r="AP21" s="664" t="s">
        <v>284</v>
      </c>
      <c r="AQ21" s="665"/>
      <c r="AR21" s="665"/>
      <c r="AS21" s="665"/>
      <c r="AT21" s="665"/>
      <c r="AU21" s="665"/>
      <c r="AV21" s="665"/>
      <c r="AW21" s="665"/>
      <c r="AX21" s="665"/>
      <c r="AY21" s="665"/>
      <c r="AZ21" s="665"/>
      <c r="BA21" s="665"/>
      <c r="BB21" s="665"/>
      <c r="BC21" s="665"/>
      <c r="BD21" s="665"/>
      <c r="BE21" s="665"/>
      <c r="BF21" s="666"/>
      <c r="BG21" s="645" t="s">
        <v>130</v>
      </c>
      <c r="BH21" s="646"/>
      <c r="BI21" s="646"/>
      <c r="BJ21" s="646"/>
      <c r="BK21" s="646"/>
      <c r="BL21" s="646"/>
      <c r="BM21" s="646"/>
      <c r="BN21" s="647"/>
      <c r="BO21" s="648" t="s">
        <v>130</v>
      </c>
      <c r="BP21" s="648"/>
      <c r="BQ21" s="648"/>
      <c r="BR21" s="648"/>
      <c r="BS21" s="654" t="s">
        <v>130</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285</v>
      </c>
      <c r="C22" s="643"/>
      <c r="D22" s="643"/>
      <c r="E22" s="643"/>
      <c r="F22" s="643"/>
      <c r="G22" s="643"/>
      <c r="H22" s="643"/>
      <c r="I22" s="643"/>
      <c r="J22" s="643"/>
      <c r="K22" s="643"/>
      <c r="L22" s="643"/>
      <c r="M22" s="643"/>
      <c r="N22" s="643"/>
      <c r="O22" s="643"/>
      <c r="P22" s="643"/>
      <c r="Q22" s="644"/>
      <c r="R22" s="645">
        <v>5005588</v>
      </c>
      <c r="S22" s="646"/>
      <c r="T22" s="646"/>
      <c r="U22" s="646"/>
      <c r="V22" s="646"/>
      <c r="W22" s="646"/>
      <c r="X22" s="646"/>
      <c r="Y22" s="647"/>
      <c r="Z22" s="648">
        <v>43.7</v>
      </c>
      <c r="AA22" s="648"/>
      <c r="AB22" s="648"/>
      <c r="AC22" s="648"/>
      <c r="AD22" s="649">
        <v>4672485</v>
      </c>
      <c r="AE22" s="649"/>
      <c r="AF22" s="649"/>
      <c r="AG22" s="649"/>
      <c r="AH22" s="649"/>
      <c r="AI22" s="649"/>
      <c r="AJ22" s="649"/>
      <c r="AK22" s="649"/>
      <c r="AL22" s="650">
        <v>72.5</v>
      </c>
      <c r="AM22" s="651"/>
      <c r="AN22" s="651"/>
      <c r="AO22" s="652"/>
      <c r="AP22" s="664" t="s">
        <v>286</v>
      </c>
      <c r="AQ22" s="665"/>
      <c r="AR22" s="665"/>
      <c r="AS22" s="665"/>
      <c r="AT22" s="665"/>
      <c r="AU22" s="665"/>
      <c r="AV22" s="665"/>
      <c r="AW22" s="665"/>
      <c r="AX22" s="665"/>
      <c r="AY22" s="665"/>
      <c r="AZ22" s="665"/>
      <c r="BA22" s="665"/>
      <c r="BB22" s="665"/>
      <c r="BC22" s="665"/>
      <c r="BD22" s="665"/>
      <c r="BE22" s="665"/>
      <c r="BF22" s="666"/>
      <c r="BG22" s="645" t="s">
        <v>177</v>
      </c>
      <c r="BH22" s="646"/>
      <c r="BI22" s="646"/>
      <c r="BJ22" s="646"/>
      <c r="BK22" s="646"/>
      <c r="BL22" s="646"/>
      <c r="BM22" s="646"/>
      <c r="BN22" s="647"/>
      <c r="BO22" s="648" t="s">
        <v>233</v>
      </c>
      <c r="BP22" s="648"/>
      <c r="BQ22" s="648"/>
      <c r="BR22" s="648"/>
      <c r="BS22" s="654" t="s">
        <v>130</v>
      </c>
      <c r="BT22" s="646"/>
      <c r="BU22" s="646"/>
      <c r="BV22" s="646"/>
      <c r="BW22" s="646"/>
      <c r="BX22" s="646"/>
      <c r="BY22" s="646"/>
      <c r="BZ22" s="646"/>
      <c r="CA22" s="646"/>
      <c r="CB22" s="655"/>
      <c r="CD22" s="627" t="s">
        <v>287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288</v>
      </c>
      <c r="C23" s="643"/>
      <c r="D23" s="643"/>
      <c r="E23" s="643"/>
      <c r="F23" s="643"/>
      <c r="G23" s="643"/>
      <c r="H23" s="643"/>
      <c r="I23" s="643"/>
      <c r="J23" s="643"/>
      <c r="K23" s="643"/>
      <c r="L23" s="643"/>
      <c r="M23" s="643"/>
      <c r="N23" s="643"/>
      <c r="O23" s="643"/>
      <c r="P23" s="643"/>
      <c r="Q23" s="644"/>
      <c r="R23" s="645">
        <v>4672485</v>
      </c>
      <c r="S23" s="646"/>
      <c r="T23" s="646"/>
      <c r="U23" s="646"/>
      <c r="V23" s="646"/>
      <c r="W23" s="646"/>
      <c r="X23" s="646"/>
      <c r="Y23" s="647"/>
      <c r="Z23" s="648">
        <v>40.799999999999997</v>
      </c>
      <c r="AA23" s="648"/>
      <c r="AB23" s="648"/>
      <c r="AC23" s="648"/>
      <c r="AD23" s="649">
        <v>4672485</v>
      </c>
      <c r="AE23" s="649"/>
      <c r="AF23" s="649"/>
      <c r="AG23" s="649"/>
      <c r="AH23" s="649"/>
      <c r="AI23" s="649"/>
      <c r="AJ23" s="649"/>
      <c r="AK23" s="649"/>
      <c r="AL23" s="650">
        <v>72.5</v>
      </c>
      <c r="AM23" s="651"/>
      <c r="AN23" s="651"/>
      <c r="AO23" s="652"/>
      <c r="AP23" s="664" t="s">
        <v>289</v>
      </c>
      <c r="AQ23" s="665"/>
      <c r="AR23" s="665"/>
      <c r="AS23" s="665"/>
      <c r="AT23" s="665"/>
      <c r="AU23" s="665"/>
      <c r="AV23" s="665"/>
      <c r="AW23" s="665"/>
      <c r="AX23" s="665"/>
      <c r="AY23" s="665"/>
      <c r="AZ23" s="665"/>
      <c r="BA23" s="665"/>
      <c r="BB23" s="665"/>
      <c r="BC23" s="665"/>
      <c r="BD23" s="665"/>
      <c r="BE23" s="665"/>
      <c r="BF23" s="666"/>
      <c r="BG23" s="645" t="s">
        <v>130</v>
      </c>
      <c r="BH23" s="646"/>
      <c r="BI23" s="646"/>
      <c r="BJ23" s="646"/>
      <c r="BK23" s="646"/>
      <c r="BL23" s="646"/>
      <c r="BM23" s="646"/>
      <c r="BN23" s="647"/>
      <c r="BO23" s="648" t="s">
        <v>250</v>
      </c>
      <c r="BP23" s="648"/>
      <c r="BQ23" s="648"/>
      <c r="BR23" s="648"/>
      <c r="BS23" s="654" t="s">
        <v>233</v>
      </c>
      <c r="BT23" s="646"/>
      <c r="BU23" s="646"/>
      <c r="BV23" s="646"/>
      <c r="BW23" s="646"/>
      <c r="BX23" s="646"/>
      <c r="BY23" s="646"/>
      <c r="BZ23" s="646"/>
      <c r="CA23" s="646"/>
      <c r="CB23" s="655"/>
      <c r="CD23" s="627" t="s">
        <v>227</v>
      </c>
      <c r="CE23" s="628"/>
      <c r="CF23" s="628"/>
      <c r="CG23" s="628"/>
      <c r="CH23" s="628"/>
      <c r="CI23" s="628"/>
      <c r="CJ23" s="628"/>
      <c r="CK23" s="628"/>
      <c r="CL23" s="628"/>
      <c r="CM23" s="628"/>
      <c r="CN23" s="628"/>
      <c r="CO23" s="628"/>
      <c r="CP23" s="628"/>
      <c r="CQ23" s="629"/>
      <c r="CR23" s="627" t="s">
        <v>290</v>
      </c>
      <c r="CS23" s="628"/>
      <c r="CT23" s="628"/>
      <c r="CU23" s="628"/>
      <c r="CV23" s="628"/>
      <c r="CW23" s="628"/>
      <c r="CX23" s="628"/>
      <c r="CY23" s="629"/>
      <c r="CZ23" s="627" t="s">
        <v>291</v>
      </c>
      <c r="DA23" s="628"/>
      <c r="DB23" s="628"/>
      <c r="DC23" s="629"/>
      <c r="DD23" s="627" t="s">
        <v>292</v>
      </c>
      <c r="DE23" s="628"/>
      <c r="DF23" s="628"/>
      <c r="DG23" s="628"/>
      <c r="DH23" s="628"/>
      <c r="DI23" s="628"/>
      <c r="DJ23" s="628"/>
      <c r="DK23" s="629"/>
      <c r="DL23" s="676" t="s">
        <v>293</v>
      </c>
      <c r="DM23" s="677"/>
      <c r="DN23" s="677"/>
      <c r="DO23" s="677"/>
      <c r="DP23" s="677"/>
      <c r="DQ23" s="677"/>
      <c r="DR23" s="677"/>
      <c r="DS23" s="677"/>
      <c r="DT23" s="677"/>
      <c r="DU23" s="677"/>
      <c r="DV23" s="678"/>
      <c r="DW23" s="627" t="s">
        <v>294</v>
      </c>
      <c r="DX23" s="628"/>
      <c r="DY23" s="628"/>
      <c r="DZ23" s="628"/>
      <c r="EA23" s="628"/>
      <c r="EB23" s="628"/>
      <c r="EC23" s="629"/>
    </row>
    <row r="24" spans="2:133" ht="11.25" customHeight="1" x14ac:dyDescent="0.15">
      <c r="B24" s="642" t="s">
        <v>295</v>
      </c>
      <c r="C24" s="643"/>
      <c r="D24" s="643"/>
      <c r="E24" s="643"/>
      <c r="F24" s="643"/>
      <c r="G24" s="643"/>
      <c r="H24" s="643"/>
      <c r="I24" s="643"/>
      <c r="J24" s="643"/>
      <c r="K24" s="643"/>
      <c r="L24" s="643"/>
      <c r="M24" s="643"/>
      <c r="N24" s="643"/>
      <c r="O24" s="643"/>
      <c r="P24" s="643"/>
      <c r="Q24" s="644"/>
      <c r="R24" s="645">
        <v>333103</v>
      </c>
      <c r="S24" s="646"/>
      <c r="T24" s="646"/>
      <c r="U24" s="646"/>
      <c r="V24" s="646"/>
      <c r="W24" s="646"/>
      <c r="X24" s="646"/>
      <c r="Y24" s="647"/>
      <c r="Z24" s="648">
        <v>2.9</v>
      </c>
      <c r="AA24" s="648"/>
      <c r="AB24" s="648"/>
      <c r="AC24" s="648"/>
      <c r="AD24" s="649" t="s">
        <v>233</v>
      </c>
      <c r="AE24" s="649"/>
      <c r="AF24" s="649"/>
      <c r="AG24" s="649"/>
      <c r="AH24" s="649"/>
      <c r="AI24" s="649"/>
      <c r="AJ24" s="649"/>
      <c r="AK24" s="649"/>
      <c r="AL24" s="650" t="s">
        <v>233</v>
      </c>
      <c r="AM24" s="651"/>
      <c r="AN24" s="651"/>
      <c r="AO24" s="652"/>
      <c r="AP24" s="664" t="s">
        <v>296</v>
      </c>
      <c r="AQ24" s="665"/>
      <c r="AR24" s="665"/>
      <c r="AS24" s="665"/>
      <c r="AT24" s="665"/>
      <c r="AU24" s="665"/>
      <c r="AV24" s="665"/>
      <c r="AW24" s="665"/>
      <c r="AX24" s="665"/>
      <c r="AY24" s="665"/>
      <c r="AZ24" s="665"/>
      <c r="BA24" s="665"/>
      <c r="BB24" s="665"/>
      <c r="BC24" s="665"/>
      <c r="BD24" s="665"/>
      <c r="BE24" s="665"/>
      <c r="BF24" s="666"/>
      <c r="BG24" s="645" t="s">
        <v>233</v>
      </c>
      <c r="BH24" s="646"/>
      <c r="BI24" s="646"/>
      <c r="BJ24" s="646"/>
      <c r="BK24" s="646"/>
      <c r="BL24" s="646"/>
      <c r="BM24" s="646"/>
      <c r="BN24" s="647"/>
      <c r="BO24" s="648" t="s">
        <v>130</v>
      </c>
      <c r="BP24" s="648"/>
      <c r="BQ24" s="648"/>
      <c r="BR24" s="648"/>
      <c r="BS24" s="654" t="s">
        <v>130</v>
      </c>
      <c r="BT24" s="646"/>
      <c r="BU24" s="646"/>
      <c r="BV24" s="646"/>
      <c r="BW24" s="646"/>
      <c r="BX24" s="646"/>
      <c r="BY24" s="646"/>
      <c r="BZ24" s="646"/>
      <c r="CA24" s="646"/>
      <c r="CB24" s="655"/>
      <c r="CD24" s="656" t="s">
        <v>297</v>
      </c>
      <c r="CE24" s="657"/>
      <c r="CF24" s="657"/>
      <c r="CG24" s="657"/>
      <c r="CH24" s="657"/>
      <c r="CI24" s="657"/>
      <c r="CJ24" s="657"/>
      <c r="CK24" s="657"/>
      <c r="CL24" s="657"/>
      <c r="CM24" s="657"/>
      <c r="CN24" s="657"/>
      <c r="CO24" s="657"/>
      <c r="CP24" s="657"/>
      <c r="CQ24" s="658"/>
      <c r="CR24" s="634">
        <v>4222296</v>
      </c>
      <c r="CS24" s="635"/>
      <c r="CT24" s="635"/>
      <c r="CU24" s="635"/>
      <c r="CV24" s="635"/>
      <c r="CW24" s="635"/>
      <c r="CX24" s="635"/>
      <c r="CY24" s="636"/>
      <c r="CZ24" s="639">
        <v>39.200000000000003</v>
      </c>
      <c r="DA24" s="640"/>
      <c r="DB24" s="640"/>
      <c r="DC24" s="659"/>
      <c r="DD24" s="681">
        <v>3250327</v>
      </c>
      <c r="DE24" s="635"/>
      <c r="DF24" s="635"/>
      <c r="DG24" s="635"/>
      <c r="DH24" s="635"/>
      <c r="DI24" s="635"/>
      <c r="DJ24" s="635"/>
      <c r="DK24" s="636"/>
      <c r="DL24" s="681">
        <v>3219887</v>
      </c>
      <c r="DM24" s="635"/>
      <c r="DN24" s="635"/>
      <c r="DO24" s="635"/>
      <c r="DP24" s="635"/>
      <c r="DQ24" s="635"/>
      <c r="DR24" s="635"/>
      <c r="DS24" s="635"/>
      <c r="DT24" s="635"/>
      <c r="DU24" s="635"/>
      <c r="DV24" s="636"/>
      <c r="DW24" s="639">
        <v>48.5</v>
      </c>
      <c r="DX24" s="640"/>
      <c r="DY24" s="640"/>
      <c r="DZ24" s="640"/>
      <c r="EA24" s="640"/>
      <c r="EB24" s="640"/>
      <c r="EC24" s="641"/>
    </row>
    <row r="25" spans="2:133" ht="11.25" customHeight="1" x14ac:dyDescent="0.15">
      <c r="B25" s="642" t="s">
        <v>298</v>
      </c>
      <c r="C25" s="643"/>
      <c r="D25" s="643"/>
      <c r="E25" s="643"/>
      <c r="F25" s="643"/>
      <c r="G25" s="643"/>
      <c r="H25" s="643"/>
      <c r="I25" s="643"/>
      <c r="J25" s="643"/>
      <c r="K25" s="643"/>
      <c r="L25" s="643"/>
      <c r="M25" s="643"/>
      <c r="N25" s="643"/>
      <c r="O25" s="643"/>
      <c r="P25" s="643"/>
      <c r="Q25" s="644"/>
      <c r="R25" s="645" t="s">
        <v>130</v>
      </c>
      <c r="S25" s="646"/>
      <c r="T25" s="646"/>
      <c r="U25" s="646"/>
      <c r="V25" s="646"/>
      <c r="W25" s="646"/>
      <c r="X25" s="646"/>
      <c r="Y25" s="647"/>
      <c r="Z25" s="648" t="s">
        <v>130</v>
      </c>
      <c r="AA25" s="648"/>
      <c r="AB25" s="648"/>
      <c r="AC25" s="648"/>
      <c r="AD25" s="649" t="s">
        <v>130</v>
      </c>
      <c r="AE25" s="649"/>
      <c r="AF25" s="649"/>
      <c r="AG25" s="649"/>
      <c r="AH25" s="649"/>
      <c r="AI25" s="649"/>
      <c r="AJ25" s="649"/>
      <c r="AK25" s="649"/>
      <c r="AL25" s="650" t="s">
        <v>177</v>
      </c>
      <c r="AM25" s="651"/>
      <c r="AN25" s="651"/>
      <c r="AO25" s="652"/>
      <c r="AP25" s="664" t="s">
        <v>299</v>
      </c>
      <c r="AQ25" s="665"/>
      <c r="AR25" s="665"/>
      <c r="AS25" s="665"/>
      <c r="AT25" s="665"/>
      <c r="AU25" s="665"/>
      <c r="AV25" s="665"/>
      <c r="AW25" s="665"/>
      <c r="AX25" s="665"/>
      <c r="AY25" s="665"/>
      <c r="AZ25" s="665"/>
      <c r="BA25" s="665"/>
      <c r="BB25" s="665"/>
      <c r="BC25" s="665"/>
      <c r="BD25" s="665"/>
      <c r="BE25" s="665"/>
      <c r="BF25" s="666"/>
      <c r="BG25" s="645" t="s">
        <v>130</v>
      </c>
      <c r="BH25" s="646"/>
      <c r="BI25" s="646"/>
      <c r="BJ25" s="646"/>
      <c r="BK25" s="646"/>
      <c r="BL25" s="646"/>
      <c r="BM25" s="646"/>
      <c r="BN25" s="647"/>
      <c r="BO25" s="648" t="s">
        <v>130</v>
      </c>
      <c r="BP25" s="648"/>
      <c r="BQ25" s="648"/>
      <c r="BR25" s="648"/>
      <c r="BS25" s="654" t="s">
        <v>130</v>
      </c>
      <c r="BT25" s="646"/>
      <c r="BU25" s="646"/>
      <c r="BV25" s="646"/>
      <c r="BW25" s="646"/>
      <c r="BX25" s="646"/>
      <c r="BY25" s="646"/>
      <c r="BZ25" s="646"/>
      <c r="CA25" s="646"/>
      <c r="CB25" s="655"/>
      <c r="CD25" s="660" t="s">
        <v>300</v>
      </c>
      <c r="CE25" s="661"/>
      <c r="CF25" s="661"/>
      <c r="CG25" s="661"/>
      <c r="CH25" s="661"/>
      <c r="CI25" s="661"/>
      <c r="CJ25" s="661"/>
      <c r="CK25" s="661"/>
      <c r="CL25" s="661"/>
      <c r="CM25" s="661"/>
      <c r="CN25" s="661"/>
      <c r="CO25" s="661"/>
      <c r="CP25" s="661"/>
      <c r="CQ25" s="662"/>
      <c r="CR25" s="645">
        <v>1644408</v>
      </c>
      <c r="CS25" s="682"/>
      <c r="CT25" s="682"/>
      <c r="CU25" s="682"/>
      <c r="CV25" s="682"/>
      <c r="CW25" s="682"/>
      <c r="CX25" s="682"/>
      <c r="CY25" s="683"/>
      <c r="CZ25" s="650">
        <v>15.3</v>
      </c>
      <c r="DA25" s="679"/>
      <c r="DB25" s="679"/>
      <c r="DC25" s="684"/>
      <c r="DD25" s="654">
        <v>1538514</v>
      </c>
      <c r="DE25" s="682"/>
      <c r="DF25" s="682"/>
      <c r="DG25" s="682"/>
      <c r="DH25" s="682"/>
      <c r="DI25" s="682"/>
      <c r="DJ25" s="682"/>
      <c r="DK25" s="683"/>
      <c r="DL25" s="654">
        <v>1512796</v>
      </c>
      <c r="DM25" s="682"/>
      <c r="DN25" s="682"/>
      <c r="DO25" s="682"/>
      <c r="DP25" s="682"/>
      <c r="DQ25" s="682"/>
      <c r="DR25" s="682"/>
      <c r="DS25" s="682"/>
      <c r="DT25" s="682"/>
      <c r="DU25" s="682"/>
      <c r="DV25" s="683"/>
      <c r="DW25" s="650">
        <v>22.8</v>
      </c>
      <c r="DX25" s="679"/>
      <c r="DY25" s="679"/>
      <c r="DZ25" s="679"/>
      <c r="EA25" s="679"/>
      <c r="EB25" s="679"/>
      <c r="EC25" s="680"/>
    </row>
    <row r="26" spans="2:133" ht="11.25" customHeight="1" x14ac:dyDescent="0.15">
      <c r="B26" s="642" t="s">
        <v>301</v>
      </c>
      <c r="C26" s="643"/>
      <c r="D26" s="643"/>
      <c r="E26" s="643"/>
      <c r="F26" s="643"/>
      <c r="G26" s="643"/>
      <c r="H26" s="643"/>
      <c r="I26" s="643"/>
      <c r="J26" s="643"/>
      <c r="K26" s="643"/>
      <c r="L26" s="643"/>
      <c r="M26" s="643"/>
      <c r="N26" s="643"/>
      <c r="O26" s="643"/>
      <c r="P26" s="643"/>
      <c r="Q26" s="644"/>
      <c r="R26" s="645">
        <v>6771581</v>
      </c>
      <c r="S26" s="646"/>
      <c r="T26" s="646"/>
      <c r="U26" s="646"/>
      <c r="V26" s="646"/>
      <c r="W26" s="646"/>
      <c r="X26" s="646"/>
      <c r="Y26" s="647"/>
      <c r="Z26" s="648">
        <v>59.1</v>
      </c>
      <c r="AA26" s="648"/>
      <c r="AB26" s="648"/>
      <c r="AC26" s="648"/>
      <c r="AD26" s="649">
        <v>6438478</v>
      </c>
      <c r="AE26" s="649"/>
      <c r="AF26" s="649"/>
      <c r="AG26" s="649"/>
      <c r="AH26" s="649"/>
      <c r="AI26" s="649"/>
      <c r="AJ26" s="649"/>
      <c r="AK26" s="649"/>
      <c r="AL26" s="650">
        <v>99.9</v>
      </c>
      <c r="AM26" s="651"/>
      <c r="AN26" s="651"/>
      <c r="AO26" s="652"/>
      <c r="AP26" s="664" t="s">
        <v>302</v>
      </c>
      <c r="AQ26" s="685"/>
      <c r="AR26" s="685"/>
      <c r="AS26" s="685"/>
      <c r="AT26" s="685"/>
      <c r="AU26" s="685"/>
      <c r="AV26" s="685"/>
      <c r="AW26" s="685"/>
      <c r="AX26" s="685"/>
      <c r="AY26" s="685"/>
      <c r="AZ26" s="685"/>
      <c r="BA26" s="685"/>
      <c r="BB26" s="685"/>
      <c r="BC26" s="685"/>
      <c r="BD26" s="685"/>
      <c r="BE26" s="685"/>
      <c r="BF26" s="666"/>
      <c r="BG26" s="645" t="s">
        <v>130</v>
      </c>
      <c r="BH26" s="646"/>
      <c r="BI26" s="646"/>
      <c r="BJ26" s="646"/>
      <c r="BK26" s="646"/>
      <c r="BL26" s="646"/>
      <c r="BM26" s="646"/>
      <c r="BN26" s="647"/>
      <c r="BO26" s="648" t="s">
        <v>130</v>
      </c>
      <c r="BP26" s="648"/>
      <c r="BQ26" s="648"/>
      <c r="BR26" s="648"/>
      <c r="BS26" s="654" t="s">
        <v>233</v>
      </c>
      <c r="BT26" s="646"/>
      <c r="BU26" s="646"/>
      <c r="BV26" s="646"/>
      <c r="BW26" s="646"/>
      <c r="BX26" s="646"/>
      <c r="BY26" s="646"/>
      <c r="BZ26" s="646"/>
      <c r="CA26" s="646"/>
      <c r="CB26" s="655"/>
      <c r="CD26" s="660" t="s">
        <v>303</v>
      </c>
      <c r="CE26" s="661"/>
      <c r="CF26" s="661"/>
      <c r="CG26" s="661"/>
      <c r="CH26" s="661"/>
      <c r="CI26" s="661"/>
      <c r="CJ26" s="661"/>
      <c r="CK26" s="661"/>
      <c r="CL26" s="661"/>
      <c r="CM26" s="661"/>
      <c r="CN26" s="661"/>
      <c r="CO26" s="661"/>
      <c r="CP26" s="661"/>
      <c r="CQ26" s="662"/>
      <c r="CR26" s="645">
        <v>1068422</v>
      </c>
      <c r="CS26" s="646"/>
      <c r="CT26" s="646"/>
      <c r="CU26" s="646"/>
      <c r="CV26" s="646"/>
      <c r="CW26" s="646"/>
      <c r="CX26" s="646"/>
      <c r="CY26" s="647"/>
      <c r="CZ26" s="650">
        <v>9.9</v>
      </c>
      <c r="DA26" s="679"/>
      <c r="DB26" s="679"/>
      <c r="DC26" s="684"/>
      <c r="DD26" s="654">
        <v>984011</v>
      </c>
      <c r="DE26" s="646"/>
      <c r="DF26" s="646"/>
      <c r="DG26" s="646"/>
      <c r="DH26" s="646"/>
      <c r="DI26" s="646"/>
      <c r="DJ26" s="646"/>
      <c r="DK26" s="647"/>
      <c r="DL26" s="654" t="s">
        <v>130</v>
      </c>
      <c r="DM26" s="646"/>
      <c r="DN26" s="646"/>
      <c r="DO26" s="646"/>
      <c r="DP26" s="646"/>
      <c r="DQ26" s="646"/>
      <c r="DR26" s="646"/>
      <c r="DS26" s="646"/>
      <c r="DT26" s="646"/>
      <c r="DU26" s="646"/>
      <c r="DV26" s="647"/>
      <c r="DW26" s="650" t="s">
        <v>233</v>
      </c>
      <c r="DX26" s="679"/>
      <c r="DY26" s="679"/>
      <c r="DZ26" s="679"/>
      <c r="EA26" s="679"/>
      <c r="EB26" s="679"/>
      <c r="EC26" s="680"/>
    </row>
    <row r="27" spans="2:133" ht="11.25" customHeight="1" x14ac:dyDescent="0.15">
      <c r="B27" s="642" t="s">
        <v>304</v>
      </c>
      <c r="C27" s="643"/>
      <c r="D27" s="643"/>
      <c r="E27" s="643"/>
      <c r="F27" s="643"/>
      <c r="G27" s="643"/>
      <c r="H27" s="643"/>
      <c r="I27" s="643"/>
      <c r="J27" s="643"/>
      <c r="K27" s="643"/>
      <c r="L27" s="643"/>
      <c r="M27" s="643"/>
      <c r="N27" s="643"/>
      <c r="O27" s="643"/>
      <c r="P27" s="643"/>
      <c r="Q27" s="644"/>
      <c r="R27" s="645">
        <v>1009</v>
      </c>
      <c r="S27" s="646"/>
      <c r="T27" s="646"/>
      <c r="U27" s="646"/>
      <c r="V27" s="646"/>
      <c r="W27" s="646"/>
      <c r="X27" s="646"/>
      <c r="Y27" s="647"/>
      <c r="Z27" s="648">
        <v>0</v>
      </c>
      <c r="AA27" s="648"/>
      <c r="AB27" s="648"/>
      <c r="AC27" s="648"/>
      <c r="AD27" s="649">
        <v>1009</v>
      </c>
      <c r="AE27" s="649"/>
      <c r="AF27" s="649"/>
      <c r="AG27" s="649"/>
      <c r="AH27" s="649"/>
      <c r="AI27" s="649"/>
      <c r="AJ27" s="649"/>
      <c r="AK27" s="649"/>
      <c r="AL27" s="650">
        <v>0</v>
      </c>
      <c r="AM27" s="651"/>
      <c r="AN27" s="651"/>
      <c r="AO27" s="652"/>
      <c r="AP27" s="642" t="s">
        <v>305</v>
      </c>
      <c r="AQ27" s="643"/>
      <c r="AR27" s="643"/>
      <c r="AS27" s="643"/>
      <c r="AT27" s="643"/>
      <c r="AU27" s="643"/>
      <c r="AV27" s="643"/>
      <c r="AW27" s="643"/>
      <c r="AX27" s="643"/>
      <c r="AY27" s="643"/>
      <c r="AZ27" s="643"/>
      <c r="BA27" s="643"/>
      <c r="BB27" s="643"/>
      <c r="BC27" s="643"/>
      <c r="BD27" s="643"/>
      <c r="BE27" s="643"/>
      <c r="BF27" s="644"/>
      <c r="BG27" s="645">
        <v>1333702</v>
      </c>
      <c r="BH27" s="646"/>
      <c r="BI27" s="646"/>
      <c r="BJ27" s="646"/>
      <c r="BK27" s="646"/>
      <c r="BL27" s="646"/>
      <c r="BM27" s="646"/>
      <c r="BN27" s="647"/>
      <c r="BO27" s="648">
        <v>100</v>
      </c>
      <c r="BP27" s="648"/>
      <c r="BQ27" s="648"/>
      <c r="BR27" s="648"/>
      <c r="BS27" s="654" t="s">
        <v>130</v>
      </c>
      <c r="BT27" s="646"/>
      <c r="BU27" s="646"/>
      <c r="BV27" s="646"/>
      <c r="BW27" s="646"/>
      <c r="BX27" s="646"/>
      <c r="BY27" s="646"/>
      <c r="BZ27" s="646"/>
      <c r="CA27" s="646"/>
      <c r="CB27" s="655"/>
      <c r="CD27" s="660" t="s">
        <v>306</v>
      </c>
      <c r="CE27" s="661"/>
      <c r="CF27" s="661"/>
      <c r="CG27" s="661"/>
      <c r="CH27" s="661"/>
      <c r="CI27" s="661"/>
      <c r="CJ27" s="661"/>
      <c r="CK27" s="661"/>
      <c r="CL27" s="661"/>
      <c r="CM27" s="661"/>
      <c r="CN27" s="661"/>
      <c r="CO27" s="661"/>
      <c r="CP27" s="661"/>
      <c r="CQ27" s="662"/>
      <c r="CR27" s="645">
        <v>1360949</v>
      </c>
      <c r="CS27" s="682"/>
      <c r="CT27" s="682"/>
      <c r="CU27" s="682"/>
      <c r="CV27" s="682"/>
      <c r="CW27" s="682"/>
      <c r="CX27" s="682"/>
      <c r="CY27" s="683"/>
      <c r="CZ27" s="650">
        <v>12.6</v>
      </c>
      <c r="DA27" s="679"/>
      <c r="DB27" s="679"/>
      <c r="DC27" s="684"/>
      <c r="DD27" s="654">
        <v>522485</v>
      </c>
      <c r="DE27" s="682"/>
      <c r="DF27" s="682"/>
      <c r="DG27" s="682"/>
      <c r="DH27" s="682"/>
      <c r="DI27" s="682"/>
      <c r="DJ27" s="682"/>
      <c r="DK27" s="683"/>
      <c r="DL27" s="654">
        <v>517763</v>
      </c>
      <c r="DM27" s="682"/>
      <c r="DN27" s="682"/>
      <c r="DO27" s="682"/>
      <c r="DP27" s="682"/>
      <c r="DQ27" s="682"/>
      <c r="DR27" s="682"/>
      <c r="DS27" s="682"/>
      <c r="DT27" s="682"/>
      <c r="DU27" s="682"/>
      <c r="DV27" s="683"/>
      <c r="DW27" s="650">
        <v>7.8</v>
      </c>
      <c r="DX27" s="679"/>
      <c r="DY27" s="679"/>
      <c r="DZ27" s="679"/>
      <c r="EA27" s="679"/>
      <c r="EB27" s="679"/>
      <c r="EC27" s="680"/>
    </row>
    <row r="28" spans="2:133" ht="11.25" customHeight="1" x14ac:dyDescent="0.15">
      <c r="B28" s="642" t="s">
        <v>307</v>
      </c>
      <c r="C28" s="643"/>
      <c r="D28" s="643"/>
      <c r="E28" s="643"/>
      <c r="F28" s="643"/>
      <c r="G28" s="643"/>
      <c r="H28" s="643"/>
      <c r="I28" s="643"/>
      <c r="J28" s="643"/>
      <c r="K28" s="643"/>
      <c r="L28" s="643"/>
      <c r="M28" s="643"/>
      <c r="N28" s="643"/>
      <c r="O28" s="643"/>
      <c r="P28" s="643"/>
      <c r="Q28" s="644"/>
      <c r="R28" s="645">
        <v>11890</v>
      </c>
      <c r="S28" s="646"/>
      <c r="T28" s="646"/>
      <c r="U28" s="646"/>
      <c r="V28" s="646"/>
      <c r="W28" s="646"/>
      <c r="X28" s="646"/>
      <c r="Y28" s="647"/>
      <c r="Z28" s="648">
        <v>0.1</v>
      </c>
      <c r="AA28" s="648"/>
      <c r="AB28" s="648"/>
      <c r="AC28" s="648"/>
      <c r="AD28" s="649" t="s">
        <v>130</v>
      </c>
      <c r="AE28" s="649"/>
      <c r="AF28" s="649"/>
      <c r="AG28" s="649"/>
      <c r="AH28" s="649"/>
      <c r="AI28" s="649"/>
      <c r="AJ28" s="649"/>
      <c r="AK28" s="649"/>
      <c r="AL28" s="650" t="s">
        <v>233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308</v>
      </c>
      <c r="CE28" s="661"/>
      <c r="CF28" s="661"/>
      <c r="CG28" s="661"/>
      <c r="CH28" s="661"/>
      <c r="CI28" s="661"/>
      <c r="CJ28" s="661"/>
      <c r="CK28" s="661"/>
      <c r="CL28" s="661"/>
      <c r="CM28" s="661"/>
      <c r="CN28" s="661"/>
      <c r="CO28" s="661"/>
      <c r="CP28" s="661"/>
      <c r="CQ28" s="662"/>
      <c r="CR28" s="645">
        <v>1216939</v>
      </c>
      <c r="CS28" s="646"/>
      <c r="CT28" s="646"/>
      <c r="CU28" s="646"/>
      <c r="CV28" s="646"/>
      <c r="CW28" s="646"/>
      <c r="CX28" s="646"/>
      <c r="CY28" s="647"/>
      <c r="CZ28" s="650">
        <v>11.3</v>
      </c>
      <c r="DA28" s="679"/>
      <c r="DB28" s="679"/>
      <c r="DC28" s="684"/>
      <c r="DD28" s="654">
        <v>1189328</v>
      </c>
      <c r="DE28" s="646"/>
      <c r="DF28" s="646"/>
      <c r="DG28" s="646"/>
      <c r="DH28" s="646"/>
      <c r="DI28" s="646"/>
      <c r="DJ28" s="646"/>
      <c r="DK28" s="647"/>
      <c r="DL28" s="654">
        <v>1189328</v>
      </c>
      <c r="DM28" s="646"/>
      <c r="DN28" s="646"/>
      <c r="DO28" s="646"/>
      <c r="DP28" s="646"/>
      <c r="DQ28" s="646"/>
      <c r="DR28" s="646"/>
      <c r="DS28" s="646"/>
      <c r="DT28" s="646"/>
      <c r="DU28" s="646"/>
      <c r="DV28" s="647"/>
      <c r="DW28" s="650">
        <v>17.899999999999999</v>
      </c>
      <c r="DX28" s="679"/>
      <c r="DY28" s="679"/>
      <c r="DZ28" s="679"/>
      <c r="EA28" s="679"/>
      <c r="EB28" s="679"/>
      <c r="EC28" s="680"/>
    </row>
    <row r="29" spans="2:133" ht="11.25" customHeight="1" x14ac:dyDescent="0.15">
      <c r="B29" s="642" t="s">
        <v>309</v>
      </c>
      <c r="C29" s="643"/>
      <c r="D29" s="643"/>
      <c r="E29" s="643"/>
      <c r="F29" s="643"/>
      <c r="G29" s="643"/>
      <c r="H29" s="643"/>
      <c r="I29" s="643"/>
      <c r="J29" s="643"/>
      <c r="K29" s="643"/>
      <c r="L29" s="643"/>
      <c r="M29" s="643"/>
      <c r="N29" s="643"/>
      <c r="O29" s="643"/>
      <c r="P29" s="643"/>
      <c r="Q29" s="644"/>
      <c r="R29" s="645">
        <v>79301</v>
      </c>
      <c r="S29" s="646"/>
      <c r="T29" s="646"/>
      <c r="U29" s="646"/>
      <c r="V29" s="646"/>
      <c r="W29" s="646"/>
      <c r="X29" s="646"/>
      <c r="Y29" s="647"/>
      <c r="Z29" s="648">
        <v>0.7</v>
      </c>
      <c r="AA29" s="648"/>
      <c r="AB29" s="648"/>
      <c r="AC29" s="648"/>
      <c r="AD29" s="649">
        <v>1933</v>
      </c>
      <c r="AE29" s="649"/>
      <c r="AF29" s="649"/>
      <c r="AG29" s="649"/>
      <c r="AH29" s="649"/>
      <c r="AI29" s="649"/>
      <c r="AJ29" s="649"/>
      <c r="AK29" s="649"/>
      <c r="AL29" s="650">
        <v>0</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310</v>
      </c>
      <c r="CE29" s="692"/>
      <c r="CF29" s="660" t="s">
        <v>70</v>
      </c>
      <c r="CG29" s="661"/>
      <c r="CH29" s="661"/>
      <c r="CI29" s="661"/>
      <c r="CJ29" s="661"/>
      <c r="CK29" s="661"/>
      <c r="CL29" s="661"/>
      <c r="CM29" s="661"/>
      <c r="CN29" s="661"/>
      <c r="CO29" s="661"/>
      <c r="CP29" s="661"/>
      <c r="CQ29" s="662"/>
      <c r="CR29" s="645">
        <v>1216939</v>
      </c>
      <c r="CS29" s="682"/>
      <c r="CT29" s="682"/>
      <c r="CU29" s="682"/>
      <c r="CV29" s="682"/>
      <c r="CW29" s="682"/>
      <c r="CX29" s="682"/>
      <c r="CY29" s="683"/>
      <c r="CZ29" s="650">
        <v>11.3</v>
      </c>
      <c r="DA29" s="679"/>
      <c r="DB29" s="679"/>
      <c r="DC29" s="684"/>
      <c r="DD29" s="654">
        <v>1189328</v>
      </c>
      <c r="DE29" s="682"/>
      <c r="DF29" s="682"/>
      <c r="DG29" s="682"/>
      <c r="DH29" s="682"/>
      <c r="DI29" s="682"/>
      <c r="DJ29" s="682"/>
      <c r="DK29" s="683"/>
      <c r="DL29" s="654">
        <v>1189328</v>
      </c>
      <c r="DM29" s="682"/>
      <c r="DN29" s="682"/>
      <c r="DO29" s="682"/>
      <c r="DP29" s="682"/>
      <c r="DQ29" s="682"/>
      <c r="DR29" s="682"/>
      <c r="DS29" s="682"/>
      <c r="DT29" s="682"/>
      <c r="DU29" s="682"/>
      <c r="DV29" s="683"/>
      <c r="DW29" s="650">
        <v>17.899999999999999</v>
      </c>
      <c r="DX29" s="679"/>
      <c r="DY29" s="679"/>
      <c r="DZ29" s="679"/>
      <c r="EA29" s="679"/>
      <c r="EB29" s="679"/>
      <c r="EC29" s="680"/>
    </row>
    <row r="30" spans="2:133" ht="11.25" customHeight="1" x14ac:dyDescent="0.15">
      <c r="B30" s="642" t="s">
        <v>311</v>
      </c>
      <c r="C30" s="643"/>
      <c r="D30" s="643"/>
      <c r="E30" s="643"/>
      <c r="F30" s="643"/>
      <c r="G30" s="643"/>
      <c r="H30" s="643"/>
      <c r="I30" s="643"/>
      <c r="J30" s="643"/>
      <c r="K30" s="643"/>
      <c r="L30" s="643"/>
      <c r="M30" s="643"/>
      <c r="N30" s="643"/>
      <c r="O30" s="643"/>
      <c r="P30" s="643"/>
      <c r="Q30" s="644"/>
      <c r="R30" s="645">
        <v>26172</v>
      </c>
      <c r="S30" s="646"/>
      <c r="T30" s="646"/>
      <c r="U30" s="646"/>
      <c r="V30" s="646"/>
      <c r="W30" s="646"/>
      <c r="X30" s="646"/>
      <c r="Y30" s="647"/>
      <c r="Z30" s="648">
        <v>0.2</v>
      </c>
      <c r="AA30" s="648"/>
      <c r="AB30" s="648"/>
      <c r="AC30" s="648"/>
      <c r="AD30" s="649" t="s">
        <v>250</v>
      </c>
      <c r="AE30" s="649"/>
      <c r="AF30" s="649"/>
      <c r="AG30" s="649"/>
      <c r="AH30" s="649"/>
      <c r="AI30" s="649"/>
      <c r="AJ30" s="649"/>
      <c r="AK30" s="649"/>
      <c r="AL30" s="650" t="s">
        <v>250</v>
      </c>
      <c r="AM30" s="651"/>
      <c r="AN30" s="651"/>
      <c r="AO30" s="652"/>
      <c r="AP30" s="624" t="s">
        <v>227</v>
      </c>
      <c r="AQ30" s="625"/>
      <c r="AR30" s="625"/>
      <c r="AS30" s="625"/>
      <c r="AT30" s="625"/>
      <c r="AU30" s="625"/>
      <c r="AV30" s="625"/>
      <c r="AW30" s="625"/>
      <c r="AX30" s="625"/>
      <c r="AY30" s="625"/>
      <c r="AZ30" s="625"/>
      <c r="BA30" s="625"/>
      <c r="BB30" s="625"/>
      <c r="BC30" s="625"/>
      <c r="BD30" s="625"/>
      <c r="BE30" s="625"/>
      <c r="BF30" s="626"/>
      <c r="BG30" s="624" t="s">
        <v>312</v>
      </c>
      <c r="BH30" s="689"/>
      <c r="BI30" s="689"/>
      <c r="BJ30" s="689"/>
      <c r="BK30" s="689"/>
      <c r="BL30" s="689"/>
      <c r="BM30" s="689"/>
      <c r="BN30" s="689"/>
      <c r="BO30" s="689"/>
      <c r="BP30" s="689"/>
      <c r="BQ30" s="690"/>
      <c r="BR30" s="624" t="s">
        <v>313</v>
      </c>
      <c r="BS30" s="689"/>
      <c r="BT30" s="689"/>
      <c r="BU30" s="689"/>
      <c r="BV30" s="689"/>
      <c r="BW30" s="689"/>
      <c r="BX30" s="689"/>
      <c r="BY30" s="689"/>
      <c r="BZ30" s="689"/>
      <c r="CA30" s="689"/>
      <c r="CB30" s="690"/>
      <c r="CD30" s="693"/>
      <c r="CE30" s="694"/>
      <c r="CF30" s="660" t="s">
        <v>314</v>
      </c>
      <c r="CG30" s="661"/>
      <c r="CH30" s="661"/>
      <c r="CI30" s="661"/>
      <c r="CJ30" s="661"/>
      <c r="CK30" s="661"/>
      <c r="CL30" s="661"/>
      <c r="CM30" s="661"/>
      <c r="CN30" s="661"/>
      <c r="CO30" s="661"/>
      <c r="CP30" s="661"/>
      <c r="CQ30" s="662"/>
      <c r="CR30" s="645">
        <v>1148004</v>
      </c>
      <c r="CS30" s="646"/>
      <c r="CT30" s="646"/>
      <c r="CU30" s="646"/>
      <c r="CV30" s="646"/>
      <c r="CW30" s="646"/>
      <c r="CX30" s="646"/>
      <c r="CY30" s="647"/>
      <c r="CZ30" s="650">
        <v>10.7</v>
      </c>
      <c r="DA30" s="679"/>
      <c r="DB30" s="679"/>
      <c r="DC30" s="684"/>
      <c r="DD30" s="654">
        <v>1121675</v>
      </c>
      <c r="DE30" s="646"/>
      <c r="DF30" s="646"/>
      <c r="DG30" s="646"/>
      <c r="DH30" s="646"/>
      <c r="DI30" s="646"/>
      <c r="DJ30" s="646"/>
      <c r="DK30" s="647"/>
      <c r="DL30" s="654">
        <v>1121675</v>
      </c>
      <c r="DM30" s="646"/>
      <c r="DN30" s="646"/>
      <c r="DO30" s="646"/>
      <c r="DP30" s="646"/>
      <c r="DQ30" s="646"/>
      <c r="DR30" s="646"/>
      <c r="DS30" s="646"/>
      <c r="DT30" s="646"/>
      <c r="DU30" s="646"/>
      <c r="DV30" s="647"/>
      <c r="DW30" s="650">
        <v>16.899999999999999</v>
      </c>
      <c r="DX30" s="679"/>
      <c r="DY30" s="679"/>
      <c r="DZ30" s="679"/>
      <c r="EA30" s="679"/>
      <c r="EB30" s="679"/>
      <c r="EC30" s="680"/>
    </row>
    <row r="31" spans="2:133" ht="11.25" customHeight="1" x14ac:dyDescent="0.15">
      <c r="B31" s="642" t="s">
        <v>315</v>
      </c>
      <c r="C31" s="643"/>
      <c r="D31" s="643"/>
      <c r="E31" s="643"/>
      <c r="F31" s="643"/>
      <c r="G31" s="643"/>
      <c r="H31" s="643"/>
      <c r="I31" s="643"/>
      <c r="J31" s="643"/>
      <c r="K31" s="643"/>
      <c r="L31" s="643"/>
      <c r="M31" s="643"/>
      <c r="N31" s="643"/>
      <c r="O31" s="643"/>
      <c r="P31" s="643"/>
      <c r="Q31" s="644"/>
      <c r="R31" s="645">
        <v>1072136</v>
      </c>
      <c r="S31" s="646"/>
      <c r="T31" s="646"/>
      <c r="U31" s="646"/>
      <c r="V31" s="646"/>
      <c r="W31" s="646"/>
      <c r="X31" s="646"/>
      <c r="Y31" s="647"/>
      <c r="Z31" s="648">
        <v>9.4</v>
      </c>
      <c r="AA31" s="648"/>
      <c r="AB31" s="648"/>
      <c r="AC31" s="648"/>
      <c r="AD31" s="649" t="s">
        <v>233</v>
      </c>
      <c r="AE31" s="649"/>
      <c r="AF31" s="649"/>
      <c r="AG31" s="649"/>
      <c r="AH31" s="649"/>
      <c r="AI31" s="649"/>
      <c r="AJ31" s="649"/>
      <c r="AK31" s="649"/>
      <c r="AL31" s="650" t="s">
        <v>250</v>
      </c>
      <c r="AM31" s="651"/>
      <c r="AN31" s="651"/>
      <c r="AO31" s="652"/>
      <c r="AP31" s="702" t="s">
        <v>316</v>
      </c>
      <c r="AQ31" s="703"/>
      <c r="AR31" s="703"/>
      <c r="AS31" s="703"/>
      <c r="AT31" s="708" t="s">
        <v>317</v>
      </c>
      <c r="AU31" s="231"/>
      <c r="AV31" s="231"/>
      <c r="AW31" s="231"/>
      <c r="AX31" s="631" t="s">
        <v>192</v>
      </c>
      <c r="AY31" s="632"/>
      <c r="AZ31" s="632"/>
      <c r="BA31" s="632"/>
      <c r="BB31" s="632"/>
      <c r="BC31" s="632"/>
      <c r="BD31" s="632"/>
      <c r="BE31" s="632"/>
      <c r="BF31" s="633"/>
      <c r="BG31" s="701">
        <v>99.2</v>
      </c>
      <c r="BH31" s="697"/>
      <c r="BI31" s="697"/>
      <c r="BJ31" s="697"/>
      <c r="BK31" s="697"/>
      <c r="BL31" s="697"/>
      <c r="BM31" s="640">
        <v>94.5</v>
      </c>
      <c r="BN31" s="697"/>
      <c r="BO31" s="697"/>
      <c r="BP31" s="697"/>
      <c r="BQ31" s="698"/>
      <c r="BR31" s="701">
        <v>99.1</v>
      </c>
      <c r="BS31" s="697"/>
      <c r="BT31" s="697"/>
      <c r="BU31" s="697"/>
      <c r="BV31" s="697"/>
      <c r="BW31" s="697"/>
      <c r="BX31" s="640">
        <v>93.7</v>
      </c>
      <c r="BY31" s="697"/>
      <c r="BZ31" s="697"/>
      <c r="CA31" s="697"/>
      <c r="CB31" s="698"/>
      <c r="CD31" s="693"/>
      <c r="CE31" s="694"/>
      <c r="CF31" s="660" t="s">
        <v>318</v>
      </c>
      <c r="CG31" s="661"/>
      <c r="CH31" s="661"/>
      <c r="CI31" s="661"/>
      <c r="CJ31" s="661"/>
      <c r="CK31" s="661"/>
      <c r="CL31" s="661"/>
      <c r="CM31" s="661"/>
      <c r="CN31" s="661"/>
      <c r="CO31" s="661"/>
      <c r="CP31" s="661"/>
      <c r="CQ31" s="662"/>
      <c r="CR31" s="645">
        <v>68935</v>
      </c>
      <c r="CS31" s="682"/>
      <c r="CT31" s="682"/>
      <c r="CU31" s="682"/>
      <c r="CV31" s="682"/>
      <c r="CW31" s="682"/>
      <c r="CX31" s="682"/>
      <c r="CY31" s="683"/>
      <c r="CZ31" s="650">
        <v>0.6</v>
      </c>
      <c r="DA31" s="679"/>
      <c r="DB31" s="679"/>
      <c r="DC31" s="684"/>
      <c r="DD31" s="654">
        <v>67653</v>
      </c>
      <c r="DE31" s="682"/>
      <c r="DF31" s="682"/>
      <c r="DG31" s="682"/>
      <c r="DH31" s="682"/>
      <c r="DI31" s="682"/>
      <c r="DJ31" s="682"/>
      <c r="DK31" s="683"/>
      <c r="DL31" s="654">
        <v>67653</v>
      </c>
      <c r="DM31" s="682"/>
      <c r="DN31" s="682"/>
      <c r="DO31" s="682"/>
      <c r="DP31" s="682"/>
      <c r="DQ31" s="682"/>
      <c r="DR31" s="682"/>
      <c r="DS31" s="682"/>
      <c r="DT31" s="682"/>
      <c r="DU31" s="682"/>
      <c r="DV31" s="683"/>
      <c r="DW31" s="650">
        <v>1</v>
      </c>
      <c r="DX31" s="679"/>
      <c r="DY31" s="679"/>
      <c r="DZ31" s="679"/>
      <c r="EA31" s="679"/>
      <c r="EB31" s="679"/>
      <c r="EC31" s="680"/>
    </row>
    <row r="32" spans="2:133" ht="11.25" customHeight="1" x14ac:dyDescent="0.15">
      <c r="B32" s="712" t="s">
        <v>319</v>
      </c>
      <c r="C32" s="713"/>
      <c r="D32" s="713"/>
      <c r="E32" s="713"/>
      <c r="F32" s="713"/>
      <c r="G32" s="713"/>
      <c r="H32" s="713"/>
      <c r="I32" s="713"/>
      <c r="J32" s="713"/>
      <c r="K32" s="713"/>
      <c r="L32" s="713"/>
      <c r="M32" s="713"/>
      <c r="N32" s="713"/>
      <c r="O32" s="713"/>
      <c r="P32" s="713"/>
      <c r="Q32" s="714"/>
      <c r="R32" s="645" t="s">
        <v>130</v>
      </c>
      <c r="S32" s="646"/>
      <c r="T32" s="646"/>
      <c r="U32" s="646"/>
      <c r="V32" s="646"/>
      <c r="W32" s="646"/>
      <c r="X32" s="646"/>
      <c r="Y32" s="647"/>
      <c r="Z32" s="648" t="s">
        <v>233</v>
      </c>
      <c r="AA32" s="648"/>
      <c r="AB32" s="648"/>
      <c r="AC32" s="648"/>
      <c r="AD32" s="649" t="s">
        <v>130</v>
      </c>
      <c r="AE32" s="649"/>
      <c r="AF32" s="649"/>
      <c r="AG32" s="649"/>
      <c r="AH32" s="649"/>
      <c r="AI32" s="649"/>
      <c r="AJ32" s="649"/>
      <c r="AK32" s="649"/>
      <c r="AL32" s="650" t="s">
        <v>233</v>
      </c>
      <c r="AM32" s="651"/>
      <c r="AN32" s="651"/>
      <c r="AO32" s="652"/>
      <c r="AP32" s="704"/>
      <c r="AQ32" s="705"/>
      <c r="AR32" s="705"/>
      <c r="AS32" s="705"/>
      <c r="AT32" s="709"/>
      <c r="AU32" s="230" t="s">
        <v>320</v>
      </c>
      <c r="AV32" s="230"/>
      <c r="AW32" s="230"/>
      <c r="AX32" s="642" t="s">
        <v>321</v>
      </c>
      <c r="AY32" s="643"/>
      <c r="AZ32" s="643"/>
      <c r="BA32" s="643"/>
      <c r="BB32" s="643"/>
      <c r="BC32" s="643"/>
      <c r="BD32" s="643"/>
      <c r="BE32" s="643"/>
      <c r="BF32" s="644"/>
      <c r="BG32" s="711">
        <v>99.4</v>
      </c>
      <c r="BH32" s="682"/>
      <c r="BI32" s="682"/>
      <c r="BJ32" s="682"/>
      <c r="BK32" s="682"/>
      <c r="BL32" s="682"/>
      <c r="BM32" s="651">
        <v>97.4</v>
      </c>
      <c r="BN32" s="699"/>
      <c r="BO32" s="699"/>
      <c r="BP32" s="699"/>
      <c r="BQ32" s="700"/>
      <c r="BR32" s="711">
        <v>99.4</v>
      </c>
      <c r="BS32" s="682"/>
      <c r="BT32" s="682"/>
      <c r="BU32" s="682"/>
      <c r="BV32" s="682"/>
      <c r="BW32" s="682"/>
      <c r="BX32" s="651">
        <v>97.1</v>
      </c>
      <c r="BY32" s="699"/>
      <c r="BZ32" s="699"/>
      <c r="CA32" s="699"/>
      <c r="CB32" s="700"/>
      <c r="CD32" s="695"/>
      <c r="CE32" s="696"/>
      <c r="CF32" s="660" t="s">
        <v>322</v>
      </c>
      <c r="CG32" s="661"/>
      <c r="CH32" s="661"/>
      <c r="CI32" s="661"/>
      <c r="CJ32" s="661"/>
      <c r="CK32" s="661"/>
      <c r="CL32" s="661"/>
      <c r="CM32" s="661"/>
      <c r="CN32" s="661"/>
      <c r="CO32" s="661"/>
      <c r="CP32" s="661"/>
      <c r="CQ32" s="662"/>
      <c r="CR32" s="645" t="s">
        <v>130</v>
      </c>
      <c r="CS32" s="646"/>
      <c r="CT32" s="646"/>
      <c r="CU32" s="646"/>
      <c r="CV32" s="646"/>
      <c r="CW32" s="646"/>
      <c r="CX32" s="646"/>
      <c r="CY32" s="647"/>
      <c r="CZ32" s="650" t="s">
        <v>250</v>
      </c>
      <c r="DA32" s="679"/>
      <c r="DB32" s="679"/>
      <c r="DC32" s="684"/>
      <c r="DD32" s="654" t="s">
        <v>130</v>
      </c>
      <c r="DE32" s="646"/>
      <c r="DF32" s="646"/>
      <c r="DG32" s="646"/>
      <c r="DH32" s="646"/>
      <c r="DI32" s="646"/>
      <c r="DJ32" s="646"/>
      <c r="DK32" s="647"/>
      <c r="DL32" s="654" t="s">
        <v>233</v>
      </c>
      <c r="DM32" s="646"/>
      <c r="DN32" s="646"/>
      <c r="DO32" s="646"/>
      <c r="DP32" s="646"/>
      <c r="DQ32" s="646"/>
      <c r="DR32" s="646"/>
      <c r="DS32" s="646"/>
      <c r="DT32" s="646"/>
      <c r="DU32" s="646"/>
      <c r="DV32" s="647"/>
      <c r="DW32" s="650" t="s">
        <v>233</v>
      </c>
      <c r="DX32" s="679"/>
      <c r="DY32" s="679"/>
      <c r="DZ32" s="679"/>
      <c r="EA32" s="679"/>
      <c r="EB32" s="679"/>
      <c r="EC32" s="680"/>
    </row>
    <row r="33" spans="2:133" ht="11.25" customHeight="1" x14ac:dyDescent="0.15">
      <c r="B33" s="642" t="s">
        <v>323</v>
      </c>
      <c r="C33" s="643"/>
      <c r="D33" s="643"/>
      <c r="E33" s="643"/>
      <c r="F33" s="643"/>
      <c r="G33" s="643"/>
      <c r="H33" s="643"/>
      <c r="I33" s="643"/>
      <c r="J33" s="643"/>
      <c r="K33" s="643"/>
      <c r="L33" s="643"/>
      <c r="M33" s="643"/>
      <c r="N33" s="643"/>
      <c r="O33" s="643"/>
      <c r="P33" s="643"/>
      <c r="Q33" s="644"/>
      <c r="R33" s="645">
        <v>1271421</v>
      </c>
      <c r="S33" s="646"/>
      <c r="T33" s="646"/>
      <c r="U33" s="646"/>
      <c r="V33" s="646"/>
      <c r="W33" s="646"/>
      <c r="X33" s="646"/>
      <c r="Y33" s="647"/>
      <c r="Z33" s="648">
        <v>11.1</v>
      </c>
      <c r="AA33" s="648"/>
      <c r="AB33" s="648"/>
      <c r="AC33" s="648"/>
      <c r="AD33" s="649" t="s">
        <v>233</v>
      </c>
      <c r="AE33" s="649"/>
      <c r="AF33" s="649"/>
      <c r="AG33" s="649"/>
      <c r="AH33" s="649"/>
      <c r="AI33" s="649"/>
      <c r="AJ33" s="649"/>
      <c r="AK33" s="649"/>
      <c r="AL33" s="650" t="s">
        <v>233</v>
      </c>
      <c r="AM33" s="651"/>
      <c r="AN33" s="651"/>
      <c r="AO33" s="652"/>
      <c r="AP33" s="706"/>
      <c r="AQ33" s="707"/>
      <c r="AR33" s="707"/>
      <c r="AS33" s="707"/>
      <c r="AT33" s="710"/>
      <c r="AU33" s="232"/>
      <c r="AV33" s="232"/>
      <c r="AW33" s="232"/>
      <c r="AX33" s="686" t="s">
        <v>324</v>
      </c>
      <c r="AY33" s="687"/>
      <c r="AZ33" s="687"/>
      <c r="BA33" s="687"/>
      <c r="BB33" s="687"/>
      <c r="BC33" s="687"/>
      <c r="BD33" s="687"/>
      <c r="BE33" s="687"/>
      <c r="BF33" s="688"/>
      <c r="BG33" s="715">
        <v>98.9</v>
      </c>
      <c r="BH33" s="716"/>
      <c r="BI33" s="716"/>
      <c r="BJ33" s="716"/>
      <c r="BK33" s="716"/>
      <c r="BL33" s="716"/>
      <c r="BM33" s="717">
        <v>90.5</v>
      </c>
      <c r="BN33" s="716"/>
      <c r="BO33" s="716"/>
      <c r="BP33" s="716"/>
      <c r="BQ33" s="718"/>
      <c r="BR33" s="715">
        <v>98.8</v>
      </c>
      <c r="BS33" s="716"/>
      <c r="BT33" s="716"/>
      <c r="BU33" s="716"/>
      <c r="BV33" s="716"/>
      <c r="BW33" s="716"/>
      <c r="BX33" s="717">
        <v>89.4</v>
      </c>
      <c r="BY33" s="716"/>
      <c r="BZ33" s="716"/>
      <c r="CA33" s="716"/>
      <c r="CB33" s="718"/>
      <c r="CD33" s="660" t="s">
        <v>325</v>
      </c>
      <c r="CE33" s="661"/>
      <c r="CF33" s="661"/>
      <c r="CG33" s="661"/>
      <c r="CH33" s="661"/>
      <c r="CI33" s="661"/>
      <c r="CJ33" s="661"/>
      <c r="CK33" s="661"/>
      <c r="CL33" s="661"/>
      <c r="CM33" s="661"/>
      <c r="CN33" s="661"/>
      <c r="CO33" s="661"/>
      <c r="CP33" s="661"/>
      <c r="CQ33" s="662"/>
      <c r="CR33" s="645">
        <v>4664393</v>
      </c>
      <c r="CS33" s="682"/>
      <c r="CT33" s="682"/>
      <c r="CU33" s="682"/>
      <c r="CV33" s="682"/>
      <c r="CW33" s="682"/>
      <c r="CX33" s="682"/>
      <c r="CY33" s="683"/>
      <c r="CZ33" s="650">
        <v>43.3</v>
      </c>
      <c r="DA33" s="679"/>
      <c r="DB33" s="679"/>
      <c r="DC33" s="684"/>
      <c r="DD33" s="654">
        <v>3630894</v>
      </c>
      <c r="DE33" s="682"/>
      <c r="DF33" s="682"/>
      <c r="DG33" s="682"/>
      <c r="DH33" s="682"/>
      <c r="DI33" s="682"/>
      <c r="DJ33" s="682"/>
      <c r="DK33" s="683"/>
      <c r="DL33" s="654">
        <v>2668079</v>
      </c>
      <c r="DM33" s="682"/>
      <c r="DN33" s="682"/>
      <c r="DO33" s="682"/>
      <c r="DP33" s="682"/>
      <c r="DQ33" s="682"/>
      <c r="DR33" s="682"/>
      <c r="DS33" s="682"/>
      <c r="DT33" s="682"/>
      <c r="DU33" s="682"/>
      <c r="DV33" s="683"/>
      <c r="DW33" s="650">
        <v>40.200000000000003</v>
      </c>
      <c r="DX33" s="679"/>
      <c r="DY33" s="679"/>
      <c r="DZ33" s="679"/>
      <c r="EA33" s="679"/>
      <c r="EB33" s="679"/>
      <c r="EC33" s="680"/>
    </row>
    <row r="34" spans="2:133" ht="11.25" customHeight="1" x14ac:dyDescent="0.15">
      <c r="B34" s="642" t="s">
        <v>326</v>
      </c>
      <c r="C34" s="643"/>
      <c r="D34" s="643"/>
      <c r="E34" s="643"/>
      <c r="F34" s="643"/>
      <c r="G34" s="643"/>
      <c r="H34" s="643"/>
      <c r="I34" s="643"/>
      <c r="J34" s="643"/>
      <c r="K34" s="643"/>
      <c r="L34" s="643"/>
      <c r="M34" s="643"/>
      <c r="N34" s="643"/>
      <c r="O34" s="643"/>
      <c r="P34" s="643"/>
      <c r="Q34" s="644"/>
      <c r="R34" s="645">
        <v>37895</v>
      </c>
      <c r="S34" s="646"/>
      <c r="T34" s="646"/>
      <c r="U34" s="646"/>
      <c r="V34" s="646"/>
      <c r="W34" s="646"/>
      <c r="X34" s="646"/>
      <c r="Y34" s="647"/>
      <c r="Z34" s="648">
        <v>0.3</v>
      </c>
      <c r="AA34" s="648"/>
      <c r="AB34" s="648"/>
      <c r="AC34" s="648"/>
      <c r="AD34" s="649">
        <v>4225</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327</v>
      </c>
      <c r="CE34" s="661"/>
      <c r="CF34" s="661"/>
      <c r="CG34" s="661"/>
      <c r="CH34" s="661"/>
      <c r="CI34" s="661"/>
      <c r="CJ34" s="661"/>
      <c r="CK34" s="661"/>
      <c r="CL34" s="661"/>
      <c r="CM34" s="661"/>
      <c r="CN34" s="661"/>
      <c r="CO34" s="661"/>
      <c r="CP34" s="661"/>
      <c r="CQ34" s="662"/>
      <c r="CR34" s="645">
        <v>1903496</v>
      </c>
      <c r="CS34" s="646"/>
      <c r="CT34" s="646"/>
      <c r="CU34" s="646"/>
      <c r="CV34" s="646"/>
      <c r="CW34" s="646"/>
      <c r="CX34" s="646"/>
      <c r="CY34" s="647"/>
      <c r="CZ34" s="650">
        <v>17.7</v>
      </c>
      <c r="DA34" s="679"/>
      <c r="DB34" s="679"/>
      <c r="DC34" s="684"/>
      <c r="DD34" s="654">
        <v>1342234</v>
      </c>
      <c r="DE34" s="646"/>
      <c r="DF34" s="646"/>
      <c r="DG34" s="646"/>
      <c r="DH34" s="646"/>
      <c r="DI34" s="646"/>
      <c r="DJ34" s="646"/>
      <c r="DK34" s="647"/>
      <c r="DL34" s="654">
        <v>711123</v>
      </c>
      <c r="DM34" s="646"/>
      <c r="DN34" s="646"/>
      <c r="DO34" s="646"/>
      <c r="DP34" s="646"/>
      <c r="DQ34" s="646"/>
      <c r="DR34" s="646"/>
      <c r="DS34" s="646"/>
      <c r="DT34" s="646"/>
      <c r="DU34" s="646"/>
      <c r="DV34" s="647"/>
      <c r="DW34" s="650">
        <v>10.7</v>
      </c>
      <c r="DX34" s="679"/>
      <c r="DY34" s="679"/>
      <c r="DZ34" s="679"/>
      <c r="EA34" s="679"/>
      <c r="EB34" s="679"/>
      <c r="EC34" s="680"/>
    </row>
    <row r="35" spans="2:133" ht="11.25" customHeight="1" x14ac:dyDescent="0.15">
      <c r="B35" s="642" t="s">
        <v>328</v>
      </c>
      <c r="C35" s="643"/>
      <c r="D35" s="643"/>
      <c r="E35" s="643"/>
      <c r="F35" s="643"/>
      <c r="G35" s="643"/>
      <c r="H35" s="643"/>
      <c r="I35" s="643"/>
      <c r="J35" s="643"/>
      <c r="K35" s="643"/>
      <c r="L35" s="643"/>
      <c r="M35" s="643"/>
      <c r="N35" s="643"/>
      <c r="O35" s="643"/>
      <c r="P35" s="643"/>
      <c r="Q35" s="644"/>
      <c r="R35" s="645">
        <v>58126</v>
      </c>
      <c r="S35" s="646"/>
      <c r="T35" s="646"/>
      <c r="U35" s="646"/>
      <c r="V35" s="646"/>
      <c r="W35" s="646"/>
      <c r="X35" s="646"/>
      <c r="Y35" s="647"/>
      <c r="Z35" s="648">
        <v>0.5</v>
      </c>
      <c r="AA35" s="648"/>
      <c r="AB35" s="648"/>
      <c r="AC35" s="648"/>
      <c r="AD35" s="649" t="s">
        <v>233</v>
      </c>
      <c r="AE35" s="649"/>
      <c r="AF35" s="649"/>
      <c r="AG35" s="649"/>
      <c r="AH35" s="649"/>
      <c r="AI35" s="649"/>
      <c r="AJ35" s="649"/>
      <c r="AK35" s="649"/>
      <c r="AL35" s="650" t="s">
        <v>130</v>
      </c>
      <c r="AM35" s="651"/>
      <c r="AN35" s="651"/>
      <c r="AO35" s="652"/>
      <c r="AP35" s="235"/>
      <c r="AQ35" s="624" t="s">
        <v>329</v>
      </c>
      <c r="AR35" s="625"/>
      <c r="AS35" s="625"/>
      <c r="AT35" s="625"/>
      <c r="AU35" s="625"/>
      <c r="AV35" s="625"/>
      <c r="AW35" s="625"/>
      <c r="AX35" s="625"/>
      <c r="AY35" s="625"/>
      <c r="AZ35" s="625"/>
      <c r="BA35" s="625"/>
      <c r="BB35" s="625"/>
      <c r="BC35" s="625"/>
      <c r="BD35" s="625"/>
      <c r="BE35" s="625"/>
      <c r="BF35" s="626"/>
      <c r="BG35" s="624" t="s">
        <v>330</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331</v>
      </c>
      <c r="CE35" s="661"/>
      <c r="CF35" s="661"/>
      <c r="CG35" s="661"/>
      <c r="CH35" s="661"/>
      <c r="CI35" s="661"/>
      <c r="CJ35" s="661"/>
      <c r="CK35" s="661"/>
      <c r="CL35" s="661"/>
      <c r="CM35" s="661"/>
      <c r="CN35" s="661"/>
      <c r="CO35" s="661"/>
      <c r="CP35" s="661"/>
      <c r="CQ35" s="662"/>
      <c r="CR35" s="645">
        <v>62287</v>
      </c>
      <c r="CS35" s="682"/>
      <c r="CT35" s="682"/>
      <c r="CU35" s="682"/>
      <c r="CV35" s="682"/>
      <c r="CW35" s="682"/>
      <c r="CX35" s="682"/>
      <c r="CY35" s="683"/>
      <c r="CZ35" s="650">
        <v>0.6</v>
      </c>
      <c r="DA35" s="679"/>
      <c r="DB35" s="679"/>
      <c r="DC35" s="684"/>
      <c r="DD35" s="654">
        <v>47696</v>
      </c>
      <c r="DE35" s="682"/>
      <c r="DF35" s="682"/>
      <c r="DG35" s="682"/>
      <c r="DH35" s="682"/>
      <c r="DI35" s="682"/>
      <c r="DJ35" s="682"/>
      <c r="DK35" s="683"/>
      <c r="DL35" s="654">
        <v>46926</v>
      </c>
      <c r="DM35" s="682"/>
      <c r="DN35" s="682"/>
      <c r="DO35" s="682"/>
      <c r="DP35" s="682"/>
      <c r="DQ35" s="682"/>
      <c r="DR35" s="682"/>
      <c r="DS35" s="682"/>
      <c r="DT35" s="682"/>
      <c r="DU35" s="682"/>
      <c r="DV35" s="683"/>
      <c r="DW35" s="650">
        <v>0.7</v>
      </c>
      <c r="DX35" s="679"/>
      <c r="DY35" s="679"/>
      <c r="DZ35" s="679"/>
      <c r="EA35" s="679"/>
      <c r="EB35" s="679"/>
      <c r="EC35" s="680"/>
    </row>
    <row r="36" spans="2:133" ht="11.25" customHeight="1" x14ac:dyDescent="0.15">
      <c r="B36" s="642" t="s">
        <v>332</v>
      </c>
      <c r="C36" s="643"/>
      <c r="D36" s="643"/>
      <c r="E36" s="643"/>
      <c r="F36" s="643"/>
      <c r="G36" s="643"/>
      <c r="H36" s="643"/>
      <c r="I36" s="643"/>
      <c r="J36" s="643"/>
      <c r="K36" s="643"/>
      <c r="L36" s="643"/>
      <c r="M36" s="643"/>
      <c r="N36" s="643"/>
      <c r="O36" s="643"/>
      <c r="P36" s="643"/>
      <c r="Q36" s="644"/>
      <c r="R36" s="645">
        <v>136490</v>
      </c>
      <c r="S36" s="646"/>
      <c r="T36" s="646"/>
      <c r="U36" s="646"/>
      <c r="V36" s="646"/>
      <c r="W36" s="646"/>
      <c r="X36" s="646"/>
      <c r="Y36" s="647"/>
      <c r="Z36" s="648">
        <v>1.2</v>
      </c>
      <c r="AA36" s="648"/>
      <c r="AB36" s="648"/>
      <c r="AC36" s="648"/>
      <c r="AD36" s="649" t="s">
        <v>130</v>
      </c>
      <c r="AE36" s="649"/>
      <c r="AF36" s="649"/>
      <c r="AG36" s="649"/>
      <c r="AH36" s="649"/>
      <c r="AI36" s="649"/>
      <c r="AJ36" s="649"/>
      <c r="AK36" s="649"/>
      <c r="AL36" s="650" t="s">
        <v>233</v>
      </c>
      <c r="AM36" s="651"/>
      <c r="AN36" s="651"/>
      <c r="AO36" s="652"/>
      <c r="AP36" s="235"/>
      <c r="AQ36" s="719" t="s">
        <v>333</v>
      </c>
      <c r="AR36" s="720"/>
      <c r="AS36" s="720"/>
      <c r="AT36" s="720"/>
      <c r="AU36" s="720"/>
      <c r="AV36" s="720"/>
      <c r="AW36" s="720"/>
      <c r="AX36" s="720"/>
      <c r="AY36" s="721"/>
      <c r="AZ36" s="634">
        <v>1569279</v>
      </c>
      <c r="BA36" s="635"/>
      <c r="BB36" s="635"/>
      <c r="BC36" s="635"/>
      <c r="BD36" s="635"/>
      <c r="BE36" s="635"/>
      <c r="BF36" s="722"/>
      <c r="BG36" s="656" t="s">
        <v>334</v>
      </c>
      <c r="BH36" s="657"/>
      <c r="BI36" s="657"/>
      <c r="BJ36" s="657"/>
      <c r="BK36" s="657"/>
      <c r="BL36" s="657"/>
      <c r="BM36" s="657"/>
      <c r="BN36" s="657"/>
      <c r="BO36" s="657"/>
      <c r="BP36" s="657"/>
      <c r="BQ36" s="657"/>
      <c r="BR36" s="657"/>
      <c r="BS36" s="657"/>
      <c r="BT36" s="657"/>
      <c r="BU36" s="658"/>
      <c r="BV36" s="634">
        <v>44600</v>
      </c>
      <c r="BW36" s="635"/>
      <c r="BX36" s="635"/>
      <c r="BY36" s="635"/>
      <c r="BZ36" s="635"/>
      <c r="CA36" s="635"/>
      <c r="CB36" s="722"/>
      <c r="CD36" s="660" t="s">
        <v>335</v>
      </c>
      <c r="CE36" s="661"/>
      <c r="CF36" s="661"/>
      <c r="CG36" s="661"/>
      <c r="CH36" s="661"/>
      <c r="CI36" s="661"/>
      <c r="CJ36" s="661"/>
      <c r="CK36" s="661"/>
      <c r="CL36" s="661"/>
      <c r="CM36" s="661"/>
      <c r="CN36" s="661"/>
      <c r="CO36" s="661"/>
      <c r="CP36" s="661"/>
      <c r="CQ36" s="662"/>
      <c r="CR36" s="645">
        <v>1059672</v>
      </c>
      <c r="CS36" s="646"/>
      <c r="CT36" s="646"/>
      <c r="CU36" s="646"/>
      <c r="CV36" s="646"/>
      <c r="CW36" s="646"/>
      <c r="CX36" s="646"/>
      <c r="CY36" s="647"/>
      <c r="CZ36" s="650">
        <v>9.8000000000000007</v>
      </c>
      <c r="DA36" s="679"/>
      <c r="DB36" s="679"/>
      <c r="DC36" s="684"/>
      <c r="DD36" s="654">
        <v>786452</v>
      </c>
      <c r="DE36" s="646"/>
      <c r="DF36" s="646"/>
      <c r="DG36" s="646"/>
      <c r="DH36" s="646"/>
      <c r="DI36" s="646"/>
      <c r="DJ36" s="646"/>
      <c r="DK36" s="647"/>
      <c r="DL36" s="654">
        <v>601179</v>
      </c>
      <c r="DM36" s="646"/>
      <c r="DN36" s="646"/>
      <c r="DO36" s="646"/>
      <c r="DP36" s="646"/>
      <c r="DQ36" s="646"/>
      <c r="DR36" s="646"/>
      <c r="DS36" s="646"/>
      <c r="DT36" s="646"/>
      <c r="DU36" s="646"/>
      <c r="DV36" s="647"/>
      <c r="DW36" s="650">
        <v>9.1</v>
      </c>
      <c r="DX36" s="679"/>
      <c r="DY36" s="679"/>
      <c r="DZ36" s="679"/>
      <c r="EA36" s="679"/>
      <c r="EB36" s="679"/>
      <c r="EC36" s="680"/>
    </row>
    <row r="37" spans="2:133" ht="11.25" customHeight="1" x14ac:dyDescent="0.15">
      <c r="B37" s="642" t="s">
        <v>336</v>
      </c>
      <c r="C37" s="643"/>
      <c r="D37" s="643"/>
      <c r="E37" s="643"/>
      <c r="F37" s="643"/>
      <c r="G37" s="643"/>
      <c r="H37" s="643"/>
      <c r="I37" s="643"/>
      <c r="J37" s="643"/>
      <c r="K37" s="643"/>
      <c r="L37" s="643"/>
      <c r="M37" s="643"/>
      <c r="N37" s="643"/>
      <c r="O37" s="643"/>
      <c r="P37" s="643"/>
      <c r="Q37" s="644"/>
      <c r="R37" s="645">
        <v>875961</v>
      </c>
      <c r="S37" s="646"/>
      <c r="T37" s="646"/>
      <c r="U37" s="646"/>
      <c r="V37" s="646"/>
      <c r="W37" s="646"/>
      <c r="X37" s="646"/>
      <c r="Y37" s="647"/>
      <c r="Z37" s="648">
        <v>7.6</v>
      </c>
      <c r="AA37" s="648"/>
      <c r="AB37" s="648"/>
      <c r="AC37" s="648"/>
      <c r="AD37" s="649" t="s">
        <v>130</v>
      </c>
      <c r="AE37" s="649"/>
      <c r="AF37" s="649"/>
      <c r="AG37" s="649"/>
      <c r="AH37" s="649"/>
      <c r="AI37" s="649"/>
      <c r="AJ37" s="649"/>
      <c r="AK37" s="649"/>
      <c r="AL37" s="650" t="s">
        <v>233</v>
      </c>
      <c r="AM37" s="651"/>
      <c r="AN37" s="651"/>
      <c r="AO37" s="652"/>
      <c r="AQ37" s="723" t="s">
        <v>337</v>
      </c>
      <c r="AR37" s="724"/>
      <c r="AS37" s="724"/>
      <c r="AT37" s="724"/>
      <c r="AU37" s="724"/>
      <c r="AV37" s="724"/>
      <c r="AW37" s="724"/>
      <c r="AX37" s="724"/>
      <c r="AY37" s="725"/>
      <c r="AZ37" s="645">
        <v>719000</v>
      </c>
      <c r="BA37" s="646"/>
      <c r="BB37" s="646"/>
      <c r="BC37" s="646"/>
      <c r="BD37" s="682"/>
      <c r="BE37" s="682"/>
      <c r="BF37" s="700"/>
      <c r="BG37" s="660" t="s">
        <v>338</v>
      </c>
      <c r="BH37" s="661"/>
      <c r="BI37" s="661"/>
      <c r="BJ37" s="661"/>
      <c r="BK37" s="661"/>
      <c r="BL37" s="661"/>
      <c r="BM37" s="661"/>
      <c r="BN37" s="661"/>
      <c r="BO37" s="661"/>
      <c r="BP37" s="661"/>
      <c r="BQ37" s="661"/>
      <c r="BR37" s="661"/>
      <c r="BS37" s="661"/>
      <c r="BT37" s="661"/>
      <c r="BU37" s="662"/>
      <c r="BV37" s="645">
        <v>17809</v>
      </c>
      <c r="BW37" s="646"/>
      <c r="BX37" s="646"/>
      <c r="BY37" s="646"/>
      <c r="BZ37" s="646"/>
      <c r="CA37" s="646"/>
      <c r="CB37" s="655"/>
      <c r="CD37" s="660" t="s">
        <v>339</v>
      </c>
      <c r="CE37" s="661"/>
      <c r="CF37" s="661"/>
      <c r="CG37" s="661"/>
      <c r="CH37" s="661"/>
      <c r="CI37" s="661"/>
      <c r="CJ37" s="661"/>
      <c r="CK37" s="661"/>
      <c r="CL37" s="661"/>
      <c r="CM37" s="661"/>
      <c r="CN37" s="661"/>
      <c r="CO37" s="661"/>
      <c r="CP37" s="661"/>
      <c r="CQ37" s="662"/>
      <c r="CR37" s="645">
        <v>389140</v>
      </c>
      <c r="CS37" s="682"/>
      <c r="CT37" s="682"/>
      <c r="CU37" s="682"/>
      <c r="CV37" s="682"/>
      <c r="CW37" s="682"/>
      <c r="CX37" s="682"/>
      <c r="CY37" s="683"/>
      <c r="CZ37" s="650">
        <v>3.6</v>
      </c>
      <c r="DA37" s="679"/>
      <c r="DB37" s="679"/>
      <c r="DC37" s="684"/>
      <c r="DD37" s="654">
        <v>339640</v>
      </c>
      <c r="DE37" s="682"/>
      <c r="DF37" s="682"/>
      <c r="DG37" s="682"/>
      <c r="DH37" s="682"/>
      <c r="DI37" s="682"/>
      <c r="DJ37" s="682"/>
      <c r="DK37" s="683"/>
      <c r="DL37" s="654">
        <v>312588</v>
      </c>
      <c r="DM37" s="682"/>
      <c r="DN37" s="682"/>
      <c r="DO37" s="682"/>
      <c r="DP37" s="682"/>
      <c r="DQ37" s="682"/>
      <c r="DR37" s="682"/>
      <c r="DS37" s="682"/>
      <c r="DT37" s="682"/>
      <c r="DU37" s="682"/>
      <c r="DV37" s="683"/>
      <c r="DW37" s="650">
        <v>4.7</v>
      </c>
      <c r="DX37" s="679"/>
      <c r="DY37" s="679"/>
      <c r="DZ37" s="679"/>
      <c r="EA37" s="679"/>
      <c r="EB37" s="679"/>
      <c r="EC37" s="680"/>
    </row>
    <row r="38" spans="2:133" ht="11.25" customHeight="1" x14ac:dyDescent="0.15">
      <c r="B38" s="642" t="s">
        <v>340</v>
      </c>
      <c r="C38" s="643"/>
      <c r="D38" s="643"/>
      <c r="E38" s="643"/>
      <c r="F38" s="643"/>
      <c r="G38" s="643"/>
      <c r="H38" s="643"/>
      <c r="I38" s="643"/>
      <c r="J38" s="643"/>
      <c r="K38" s="643"/>
      <c r="L38" s="643"/>
      <c r="M38" s="643"/>
      <c r="N38" s="643"/>
      <c r="O38" s="643"/>
      <c r="P38" s="643"/>
      <c r="Q38" s="644"/>
      <c r="R38" s="645">
        <v>168001</v>
      </c>
      <c r="S38" s="646"/>
      <c r="T38" s="646"/>
      <c r="U38" s="646"/>
      <c r="V38" s="646"/>
      <c r="W38" s="646"/>
      <c r="X38" s="646"/>
      <c r="Y38" s="647"/>
      <c r="Z38" s="648">
        <v>1.5</v>
      </c>
      <c r="AA38" s="648"/>
      <c r="AB38" s="648"/>
      <c r="AC38" s="648"/>
      <c r="AD38" s="649">
        <v>315</v>
      </c>
      <c r="AE38" s="649"/>
      <c r="AF38" s="649"/>
      <c r="AG38" s="649"/>
      <c r="AH38" s="649"/>
      <c r="AI38" s="649"/>
      <c r="AJ38" s="649"/>
      <c r="AK38" s="649"/>
      <c r="AL38" s="650">
        <v>0</v>
      </c>
      <c r="AM38" s="651"/>
      <c r="AN38" s="651"/>
      <c r="AO38" s="652"/>
      <c r="AQ38" s="723" t="s">
        <v>341</v>
      </c>
      <c r="AR38" s="724"/>
      <c r="AS38" s="724"/>
      <c r="AT38" s="724"/>
      <c r="AU38" s="724"/>
      <c r="AV38" s="724"/>
      <c r="AW38" s="724"/>
      <c r="AX38" s="724"/>
      <c r="AY38" s="725"/>
      <c r="AZ38" s="645">
        <v>26000</v>
      </c>
      <c r="BA38" s="646"/>
      <c r="BB38" s="646"/>
      <c r="BC38" s="646"/>
      <c r="BD38" s="682"/>
      <c r="BE38" s="682"/>
      <c r="BF38" s="700"/>
      <c r="BG38" s="660" t="s">
        <v>342</v>
      </c>
      <c r="BH38" s="661"/>
      <c r="BI38" s="661"/>
      <c r="BJ38" s="661"/>
      <c r="BK38" s="661"/>
      <c r="BL38" s="661"/>
      <c r="BM38" s="661"/>
      <c r="BN38" s="661"/>
      <c r="BO38" s="661"/>
      <c r="BP38" s="661"/>
      <c r="BQ38" s="661"/>
      <c r="BR38" s="661"/>
      <c r="BS38" s="661"/>
      <c r="BT38" s="661"/>
      <c r="BU38" s="662"/>
      <c r="BV38" s="645">
        <v>2224</v>
      </c>
      <c r="BW38" s="646"/>
      <c r="BX38" s="646"/>
      <c r="BY38" s="646"/>
      <c r="BZ38" s="646"/>
      <c r="CA38" s="646"/>
      <c r="CB38" s="655"/>
      <c r="CD38" s="660" t="s">
        <v>343</v>
      </c>
      <c r="CE38" s="661"/>
      <c r="CF38" s="661"/>
      <c r="CG38" s="661"/>
      <c r="CH38" s="661"/>
      <c r="CI38" s="661"/>
      <c r="CJ38" s="661"/>
      <c r="CK38" s="661"/>
      <c r="CL38" s="661"/>
      <c r="CM38" s="661"/>
      <c r="CN38" s="661"/>
      <c r="CO38" s="661"/>
      <c r="CP38" s="661"/>
      <c r="CQ38" s="662"/>
      <c r="CR38" s="645">
        <v>1569279</v>
      </c>
      <c r="CS38" s="646"/>
      <c r="CT38" s="646"/>
      <c r="CU38" s="646"/>
      <c r="CV38" s="646"/>
      <c r="CW38" s="646"/>
      <c r="CX38" s="646"/>
      <c r="CY38" s="647"/>
      <c r="CZ38" s="650">
        <v>14.6</v>
      </c>
      <c r="DA38" s="679"/>
      <c r="DB38" s="679"/>
      <c r="DC38" s="684"/>
      <c r="DD38" s="654">
        <v>1447996</v>
      </c>
      <c r="DE38" s="646"/>
      <c r="DF38" s="646"/>
      <c r="DG38" s="646"/>
      <c r="DH38" s="646"/>
      <c r="DI38" s="646"/>
      <c r="DJ38" s="646"/>
      <c r="DK38" s="647"/>
      <c r="DL38" s="654">
        <v>1308851</v>
      </c>
      <c r="DM38" s="646"/>
      <c r="DN38" s="646"/>
      <c r="DO38" s="646"/>
      <c r="DP38" s="646"/>
      <c r="DQ38" s="646"/>
      <c r="DR38" s="646"/>
      <c r="DS38" s="646"/>
      <c r="DT38" s="646"/>
      <c r="DU38" s="646"/>
      <c r="DV38" s="647"/>
      <c r="DW38" s="650">
        <v>19.7</v>
      </c>
      <c r="DX38" s="679"/>
      <c r="DY38" s="679"/>
      <c r="DZ38" s="679"/>
      <c r="EA38" s="679"/>
      <c r="EB38" s="679"/>
      <c r="EC38" s="680"/>
    </row>
    <row r="39" spans="2:133" ht="11.25" customHeight="1" x14ac:dyDescent="0.15">
      <c r="B39" s="642" t="s">
        <v>344</v>
      </c>
      <c r="C39" s="643"/>
      <c r="D39" s="643"/>
      <c r="E39" s="643"/>
      <c r="F39" s="643"/>
      <c r="G39" s="643"/>
      <c r="H39" s="643"/>
      <c r="I39" s="643"/>
      <c r="J39" s="643"/>
      <c r="K39" s="643"/>
      <c r="L39" s="643"/>
      <c r="M39" s="643"/>
      <c r="N39" s="643"/>
      <c r="O39" s="643"/>
      <c r="P39" s="643"/>
      <c r="Q39" s="644"/>
      <c r="R39" s="645">
        <v>950900</v>
      </c>
      <c r="S39" s="646"/>
      <c r="T39" s="646"/>
      <c r="U39" s="646"/>
      <c r="V39" s="646"/>
      <c r="W39" s="646"/>
      <c r="X39" s="646"/>
      <c r="Y39" s="647"/>
      <c r="Z39" s="648">
        <v>8.3000000000000007</v>
      </c>
      <c r="AA39" s="648"/>
      <c r="AB39" s="648"/>
      <c r="AC39" s="648"/>
      <c r="AD39" s="649" t="s">
        <v>130</v>
      </c>
      <c r="AE39" s="649"/>
      <c r="AF39" s="649"/>
      <c r="AG39" s="649"/>
      <c r="AH39" s="649"/>
      <c r="AI39" s="649"/>
      <c r="AJ39" s="649"/>
      <c r="AK39" s="649"/>
      <c r="AL39" s="650" t="s">
        <v>233</v>
      </c>
      <c r="AM39" s="651"/>
      <c r="AN39" s="651"/>
      <c r="AO39" s="652"/>
      <c r="AQ39" s="723" t="s">
        <v>345</v>
      </c>
      <c r="AR39" s="724"/>
      <c r="AS39" s="724"/>
      <c r="AT39" s="724"/>
      <c r="AU39" s="724"/>
      <c r="AV39" s="724"/>
      <c r="AW39" s="724"/>
      <c r="AX39" s="724"/>
      <c r="AY39" s="725"/>
      <c r="AZ39" s="645" t="s">
        <v>250</v>
      </c>
      <c r="BA39" s="646"/>
      <c r="BB39" s="646"/>
      <c r="BC39" s="646"/>
      <c r="BD39" s="682"/>
      <c r="BE39" s="682"/>
      <c r="BF39" s="700"/>
      <c r="BG39" s="660" t="s">
        <v>346</v>
      </c>
      <c r="BH39" s="661"/>
      <c r="BI39" s="661"/>
      <c r="BJ39" s="661"/>
      <c r="BK39" s="661"/>
      <c r="BL39" s="661"/>
      <c r="BM39" s="661"/>
      <c r="BN39" s="661"/>
      <c r="BO39" s="661"/>
      <c r="BP39" s="661"/>
      <c r="BQ39" s="661"/>
      <c r="BR39" s="661"/>
      <c r="BS39" s="661"/>
      <c r="BT39" s="661"/>
      <c r="BU39" s="662"/>
      <c r="BV39" s="645">
        <v>3571</v>
      </c>
      <c r="BW39" s="646"/>
      <c r="BX39" s="646"/>
      <c r="BY39" s="646"/>
      <c r="BZ39" s="646"/>
      <c r="CA39" s="646"/>
      <c r="CB39" s="655"/>
      <c r="CD39" s="660" t="s">
        <v>347</v>
      </c>
      <c r="CE39" s="661"/>
      <c r="CF39" s="661"/>
      <c r="CG39" s="661"/>
      <c r="CH39" s="661"/>
      <c r="CI39" s="661"/>
      <c r="CJ39" s="661"/>
      <c r="CK39" s="661"/>
      <c r="CL39" s="661"/>
      <c r="CM39" s="661"/>
      <c r="CN39" s="661"/>
      <c r="CO39" s="661"/>
      <c r="CP39" s="661"/>
      <c r="CQ39" s="662"/>
      <c r="CR39" s="645">
        <v>68675</v>
      </c>
      <c r="CS39" s="682"/>
      <c r="CT39" s="682"/>
      <c r="CU39" s="682"/>
      <c r="CV39" s="682"/>
      <c r="CW39" s="682"/>
      <c r="CX39" s="682"/>
      <c r="CY39" s="683"/>
      <c r="CZ39" s="650">
        <v>0.6</v>
      </c>
      <c r="DA39" s="679"/>
      <c r="DB39" s="679"/>
      <c r="DC39" s="684"/>
      <c r="DD39" s="654">
        <v>6516</v>
      </c>
      <c r="DE39" s="682"/>
      <c r="DF39" s="682"/>
      <c r="DG39" s="682"/>
      <c r="DH39" s="682"/>
      <c r="DI39" s="682"/>
      <c r="DJ39" s="682"/>
      <c r="DK39" s="683"/>
      <c r="DL39" s="654" t="s">
        <v>130</v>
      </c>
      <c r="DM39" s="682"/>
      <c r="DN39" s="682"/>
      <c r="DO39" s="682"/>
      <c r="DP39" s="682"/>
      <c r="DQ39" s="682"/>
      <c r="DR39" s="682"/>
      <c r="DS39" s="682"/>
      <c r="DT39" s="682"/>
      <c r="DU39" s="682"/>
      <c r="DV39" s="683"/>
      <c r="DW39" s="650" t="s">
        <v>177</v>
      </c>
      <c r="DX39" s="679"/>
      <c r="DY39" s="679"/>
      <c r="DZ39" s="679"/>
      <c r="EA39" s="679"/>
      <c r="EB39" s="679"/>
      <c r="EC39" s="680"/>
    </row>
    <row r="40" spans="2:133" ht="11.25" customHeight="1" x14ac:dyDescent="0.15">
      <c r="B40" s="642" t="s">
        <v>348</v>
      </c>
      <c r="C40" s="643"/>
      <c r="D40" s="643"/>
      <c r="E40" s="643"/>
      <c r="F40" s="643"/>
      <c r="G40" s="643"/>
      <c r="H40" s="643"/>
      <c r="I40" s="643"/>
      <c r="J40" s="643"/>
      <c r="K40" s="643"/>
      <c r="L40" s="643"/>
      <c r="M40" s="643"/>
      <c r="N40" s="643"/>
      <c r="O40" s="643"/>
      <c r="P40" s="643"/>
      <c r="Q40" s="644"/>
      <c r="R40" s="645" t="s">
        <v>233</v>
      </c>
      <c r="S40" s="646"/>
      <c r="T40" s="646"/>
      <c r="U40" s="646"/>
      <c r="V40" s="646"/>
      <c r="W40" s="646"/>
      <c r="X40" s="646"/>
      <c r="Y40" s="647"/>
      <c r="Z40" s="648" t="s">
        <v>130</v>
      </c>
      <c r="AA40" s="648"/>
      <c r="AB40" s="648"/>
      <c r="AC40" s="648"/>
      <c r="AD40" s="649" t="s">
        <v>233</v>
      </c>
      <c r="AE40" s="649"/>
      <c r="AF40" s="649"/>
      <c r="AG40" s="649"/>
      <c r="AH40" s="649"/>
      <c r="AI40" s="649"/>
      <c r="AJ40" s="649"/>
      <c r="AK40" s="649"/>
      <c r="AL40" s="650" t="s">
        <v>250</v>
      </c>
      <c r="AM40" s="651"/>
      <c r="AN40" s="651"/>
      <c r="AO40" s="652"/>
      <c r="AQ40" s="723" t="s">
        <v>349</v>
      </c>
      <c r="AR40" s="724"/>
      <c r="AS40" s="724"/>
      <c r="AT40" s="724"/>
      <c r="AU40" s="724"/>
      <c r="AV40" s="724"/>
      <c r="AW40" s="724"/>
      <c r="AX40" s="724"/>
      <c r="AY40" s="725"/>
      <c r="AZ40" s="645" t="s">
        <v>130</v>
      </c>
      <c r="BA40" s="646"/>
      <c r="BB40" s="646"/>
      <c r="BC40" s="646"/>
      <c r="BD40" s="682"/>
      <c r="BE40" s="682"/>
      <c r="BF40" s="700"/>
      <c r="BG40" s="726" t="s">
        <v>350</v>
      </c>
      <c r="BH40" s="727"/>
      <c r="BI40" s="727"/>
      <c r="BJ40" s="727"/>
      <c r="BK40" s="727"/>
      <c r="BL40" s="236"/>
      <c r="BM40" s="661" t="s">
        <v>351</v>
      </c>
      <c r="BN40" s="661"/>
      <c r="BO40" s="661"/>
      <c r="BP40" s="661"/>
      <c r="BQ40" s="661"/>
      <c r="BR40" s="661"/>
      <c r="BS40" s="661"/>
      <c r="BT40" s="661"/>
      <c r="BU40" s="662"/>
      <c r="BV40" s="645">
        <v>86</v>
      </c>
      <c r="BW40" s="646"/>
      <c r="BX40" s="646"/>
      <c r="BY40" s="646"/>
      <c r="BZ40" s="646"/>
      <c r="CA40" s="646"/>
      <c r="CB40" s="655"/>
      <c r="CD40" s="660" t="s">
        <v>352</v>
      </c>
      <c r="CE40" s="661"/>
      <c r="CF40" s="661"/>
      <c r="CG40" s="661"/>
      <c r="CH40" s="661"/>
      <c r="CI40" s="661"/>
      <c r="CJ40" s="661"/>
      <c r="CK40" s="661"/>
      <c r="CL40" s="661"/>
      <c r="CM40" s="661"/>
      <c r="CN40" s="661"/>
      <c r="CO40" s="661"/>
      <c r="CP40" s="661"/>
      <c r="CQ40" s="662"/>
      <c r="CR40" s="645">
        <v>984</v>
      </c>
      <c r="CS40" s="646"/>
      <c r="CT40" s="646"/>
      <c r="CU40" s="646"/>
      <c r="CV40" s="646"/>
      <c r="CW40" s="646"/>
      <c r="CX40" s="646"/>
      <c r="CY40" s="647"/>
      <c r="CZ40" s="650">
        <v>0</v>
      </c>
      <c r="DA40" s="679"/>
      <c r="DB40" s="679"/>
      <c r="DC40" s="684"/>
      <c r="DD40" s="654" t="s">
        <v>233</v>
      </c>
      <c r="DE40" s="646"/>
      <c r="DF40" s="646"/>
      <c r="DG40" s="646"/>
      <c r="DH40" s="646"/>
      <c r="DI40" s="646"/>
      <c r="DJ40" s="646"/>
      <c r="DK40" s="647"/>
      <c r="DL40" s="654" t="s">
        <v>130</v>
      </c>
      <c r="DM40" s="646"/>
      <c r="DN40" s="646"/>
      <c r="DO40" s="646"/>
      <c r="DP40" s="646"/>
      <c r="DQ40" s="646"/>
      <c r="DR40" s="646"/>
      <c r="DS40" s="646"/>
      <c r="DT40" s="646"/>
      <c r="DU40" s="646"/>
      <c r="DV40" s="647"/>
      <c r="DW40" s="650" t="s">
        <v>130</v>
      </c>
      <c r="DX40" s="679"/>
      <c r="DY40" s="679"/>
      <c r="DZ40" s="679"/>
      <c r="EA40" s="679"/>
      <c r="EB40" s="679"/>
      <c r="EC40" s="680"/>
    </row>
    <row r="41" spans="2:133" ht="11.25" customHeight="1" x14ac:dyDescent="0.15">
      <c r="B41" s="642" t="s">
        <v>353</v>
      </c>
      <c r="C41" s="643"/>
      <c r="D41" s="643"/>
      <c r="E41" s="643"/>
      <c r="F41" s="643"/>
      <c r="G41" s="643"/>
      <c r="H41" s="643"/>
      <c r="I41" s="643"/>
      <c r="J41" s="643"/>
      <c r="K41" s="643"/>
      <c r="L41" s="643"/>
      <c r="M41" s="643"/>
      <c r="N41" s="643"/>
      <c r="O41" s="643"/>
      <c r="P41" s="643"/>
      <c r="Q41" s="644"/>
      <c r="R41" s="645">
        <v>191200</v>
      </c>
      <c r="S41" s="646"/>
      <c r="T41" s="646"/>
      <c r="U41" s="646"/>
      <c r="V41" s="646"/>
      <c r="W41" s="646"/>
      <c r="X41" s="646"/>
      <c r="Y41" s="647"/>
      <c r="Z41" s="648">
        <v>1.7</v>
      </c>
      <c r="AA41" s="648"/>
      <c r="AB41" s="648"/>
      <c r="AC41" s="648"/>
      <c r="AD41" s="649" t="s">
        <v>250</v>
      </c>
      <c r="AE41" s="649"/>
      <c r="AF41" s="649"/>
      <c r="AG41" s="649"/>
      <c r="AH41" s="649"/>
      <c r="AI41" s="649"/>
      <c r="AJ41" s="649"/>
      <c r="AK41" s="649"/>
      <c r="AL41" s="650" t="s">
        <v>130</v>
      </c>
      <c r="AM41" s="651"/>
      <c r="AN41" s="651"/>
      <c r="AO41" s="652"/>
      <c r="AQ41" s="723" t="s">
        <v>354</v>
      </c>
      <c r="AR41" s="724"/>
      <c r="AS41" s="724"/>
      <c r="AT41" s="724"/>
      <c r="AU41" s="724"/>
      <c r="AV41" s="724"/>
      <c r="AW41" s="724"/>
      <c r="AX41" s="724"/>
      <c r="AY41" s="725"/>
      <c r="AZ41" s="645">
        <v>167648</v>
      </c>
      <c r="BA41" s="646"/>
      <c r="BB41" s="646"/>
      <c r="BC41" s="646"/>
      <c r="BD41" s="682"/>
      <c r="BE41" s="682"/>
      <c r="BF41" s="700"/>
      <c r="BG41" s="726"/>
      <c r="BH41" s="727"/>
      <c r="BI41" s="727"/>
      <c r="BJ41" s="727"/>
      <c r="BK41" s="727"/>
      <c r="BL41" s="236"/>
      <c r="BM41" s="661" t="s">
        <v>355</v>
      </c>
      <c r="BN41" s="661"/>
      <c r="BO41" s="661"/>
      <c r="BP41" s="661"/>
      <c r="BQ41" s="661"/>
      <c r="BR41" s="661"/>
      <c r="BS41" s="661"/>
      <c r="BT41" s="661"/>
      <c r="BU41" s="662"/>
      <c r="BV41" s="645" t="s">
        <v>233</v>
      </c>
      <c r="BW41" s="646"/>
      <c r="BX41" s="646"/>
      <c r="BY41" s="646"/>
      <c r="BZ41" s="646"/>
      <c r="CA41" s="646"/>
      <c r="CB41" s="655"/>
      <c r="CD41" s="660" t="s">
        <v>356</v>
      </c>
      <c r="CE41" s="661"/>
      <c r="CF41" s="661"/>
      <c r="CG41" s="661"/>
      <c r="CH41" s="661"/>
      <c r="CI41" s="661"/>
      <c r="CJ41" s="661"/>
      <c r="CK41" s="661"/>
      <c r="CL41" s="661"/>
      <c r="CM41" s="661"/>
      <c r="CN41" s="661"/>
      <c r="CO41" s="661"/>
      <c r="CP41" s="661"/>
      <c r="CQ41" s="662"/>
      <c r="CR41" s="645" t="s">
        <v>233</v>
      </c>
      <c r="CS41" s="682"/>
      <c r="CT41" s="682"/>
      <c r="CU41" s="682"/>
      <c r="CV41" s="682"/>
      <c r="CW41" s="682"/>
      <c r="CX41" s="682"/>
      <c r="CY41" s="683"/>
      <c r="CZ41" s="650" t="s">
        <v>130</v>
      </c>
      <c r="DA41" s="679"/>
      <c r="DB41" s="679"/>
      <c r="DC41" s="684"/>
      <c r="DD41" s="654" t="s">
        <v>130</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357</v>
      </c>
      <c r="C42" s="687"/>
      <c r="D42" s="687"/>
      <c r="E42" s="687"/>
      <c r="F42" s="687"/>
      <c r="G42" s="687"/>
      <c r="H42" s="687"/>
      <c r="I42" s="687"/>
      <c r="J42" s="687"/>
      <c r="K42" s="687"/>
      <c r="L42" s="687"/>
      <c r="M42" s="687"/>
      <c r="N42" s="687"/>
      <c r="O42" s="687"/>
      <c r="P42" s="687"/>
      <c r="Q42" s="688"/>
      <c r="R42" s="730">
        <v>11460883</v>
      </c>
      <c r="S42" s="731"/>
      <c r="T42" s="731"/>
      <c r="U42" s="731"/>
      <c r="V42" s="731"/>
      <c r="W42" s="731"/>
      <c r="X42" s="731"/>
      <c r="Y42" s="739"/>
      <c r="Z42" s="740">
        <v>100</v>
      </c>
      <c r="AA42" s="740"/>
      <c r="AB42" s="740"/>
      <c r="AC42" s="740"/>
      <c r="AD42" s="741">
        <v>6445960</v>
      </c>
      <c r="AE42" s="741"/>
      <c r="AF42" s="741"/>
      <c r="AG42" s="741"/>
      <c r="AH42" s="741"/>
      <c r="AI42" s="741"/>
      <c r="AJ42" s="741"/>
      <c r="AK42" s="741"/>
      <c r="AL42" s="742">
        <v>100</v>
      </c>
      <c r="AM42" s="717"/>
      <c r="AN42" s="717"/>
      <c r="AO42" s="743"/>
      <c r="AQ42" s="744" t="s">
        <v>358</v>
      </c>
      <c r="AR42" s="745"/>
      <c r="AS42" s="745"/>
      <c r="AT42" s="745"/>
      <c r="AU42" s="745"/>
      <c r="AV42" s="745"/>
      <c r="AW42" s="745"/>
      <c r="AX42" s="745"/>
      <c r="AY42" s="746"/>
      <c r="AZ42" s="730">
        <v>656631</v>
      </c>
      <c r="BA42" s="731"/>
      <c r="BB42" s="731"/>
      <c r="BC42" s="731"/>
      <c r="BD42" s="716"/>
      <c r="BE42" s="716"/>
      <c r="BF42" s="718"/>
      <c r="BG42" s="728"/>
      <c r="BH42" s="729"/>
      <c r="BI42" s="729"/>
      <c r="BJ42" s="729"/>
      <c r="BK42" s="729"/>
      <c r="BL42" s="237"/>
      <c r="BM42" s="671" t="s">
        <v>359</v>
      </c>
      <c r="BN42" s="671"/>
      <c r="BO42" s="671"/>
      <c r="BP42" s="671"/>
      <c r="BQ42" s="671"/>
      <c r="BR42" s="671"/>
      <c r="BS42" s="671"/>
      <c r="BT42" s="671"/>
      <c r="BU42" s="672"/>
      <c r="BV42" s="730">
        <v>344</v>
      </c>
      <c r="BW42" s="731"/>
      <c r="BX42" s="731"/>
      <c r="BY42" s="731"/>
      <c r="BZ42" s="731"/>
      <c r="CA42" s="731"/>
      <c r="CB42" s="738"/>
      <c r="CD42" s="642" t="s">
        <v>360</v>
      </c>
      <c r="CE42" s="643"/>
      <c r="CF42" s="643"/>
      <c r="CG42" s="643"/>
      <c r="CH42" s="643"/>
      <c r="CI42" s="643"/>
      <c r="CJ42" s="643"/>
      <c r="CK42" s="643"/>
      <c r="CL42" s="643"/>
      <c r="CM42" s="643"/>
      <c r="CN42" s="643"/>
      <c r="CO42" s="643"/>
      <c r="CP42" s="643"/>
      <c r="CQ42" s="644"/>
      <c r="CR42" s="645">
        <v>1889526</v>
      </c>
      <c r="CS42" s="646"/>
      <c r="CT42" s="646"/>
      <c r="CU42" s="646"/>
      <c r="CV42" s="646"/>
      <c r="CW42" s="646"/>
      <c r="CX42" s="646"/>
      <c r="CY42" s="647"/>
      <c r="CZ42" s="650">
        <v>17.5</v>
      </c>
      <c r="DA42" s="651"/>
      <c r="DB42" s="651"/>
      <c r="DC42" s="663"/>
      <c r="DD42" s="654">
        <v>209502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361</v>
      </c>
      <c r="CE43" s="643"/>
      <c r="CF43" s="643"/>
      <c r="CG43" s="643"/>
      <c r="CH43" s="643"/>
      <c r="CI43" s="643"/>
      <c r="CJ43" s="643"/>
      <c r="CK43" s="643"/>
      <c r="CL43" s="643"/>
      <c r="CM43" s="643"/>
      <c r="CN43" s="643"/>
      <c r="CO43" s="643"/>
      <c r="CP43" s="643"/>
      <c r="CQ43" s="644"/>
      <c r="CR43" s="645" t="s">
        <v>130</v>
      </c>
      <c r="CS43" s="682"/>
      <c r="CT43" s="682"/>
      <c r="CU43" s="682"/>
      <c r="CV43" s="682"/>
      <c r="CW43" s="682"/>
      <c r="CX43" s="682"/>
      <c r="CY43" s="683"/>
      <c r="CZ43" s="650" t="s">
        <v>233</v>
      </c>
      <c r="DA43" s="679"/>
      <c r="DB43" s="679"/>
      <c r="DC43" s="684"/>
      <c r="DD43" s="654" t="s">
        <v>233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310</v>
      </c>
      <c r="CE44" s="758"/>
      <c r="CF44" s="642" t="s">
        <v>362</v>
      </c>
      <c r="CG44" s="643"/>
      <c r="CH44" s="643"/>
      <c r="CI44" s="643"/>
      <c r="CJ44" s="643"/>
      <c r="CK44" s="643"/>
      <c r="CL44" s="643"/>
      <c r="CM44" s="643"/>
      <c r="CN44" s="643"/>
      <c r="CO44" s="643"/>
      <c r="CP44" s="643"/>
      <c r="CQ44" s="644"/>
      <c r="CR44" s="645">
        <v>1577966</v>
      </c>
      <c r="CS44" s="646"/>
      <c r="CT44" s="646"/>
      <c r="CU44" s="646"/>
      <c r="CV44" s="646"/>
      <c r="CW44" s="646"/>
      <c r="CX44" s="646"/>
      <c r="CY44" s="647"/>
      <c r="CZ44" s="650">
        <v>14.6</v>
      </c>
      <c r="DA44" s="651"/>
      <c r="DB44" s="651"/>
      <c r="DC44" s="663"/>
      <c r="DD44" s="654">
        <v>209502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363</v>
      </c>
      <c r="CG45" s="643"/>
      <c r="CH45" s="643"/>
      <c r="CI45" s="643"/>
      <c r="CJ45" s="643"/>
      <c r="CK45" s="643"/>
      <c r="CL45" s="643"/>
      <c r="CM45" s="643"/>
      <c r="CN45" s="643"/>
      <c r="CO45" s="643"/>
      <c r="CP45" s="643"/>
      <c r="CQ45" s="644"/>
      <c r="CR45" s="645">
        <v>698725</v>
      </c>
      <c r="CS45" s="682"/>
      <c r="CT45" s="682"/>
      <c r="CU45" s="682"/>
      <c r="CV45" s="682"/>
      <c r="CW45" s="682"/>
      <c r="CX45" s="682"/>
      <c r="CY45" s="683"/>
      <c r="CZ45" s="650">
        <v>6.5</v>
      </c>
      <c r="DA45" s="679"/>
      <c r="DB45" s="679"/>
      <c r="DC45" s="684"/>
      <c r="DD45" s="654">
        <v>5945</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365</v>
      </c>
      <c r="CG46" s="643"/>
      <c r="CH46" s="643"/>
      <c r="CI46" s="643"/>
      <c r="CJ46" s="643"/>
      <c r="CK46" s="643"/>
      <c r="CL46" s="643"/>
      <c r="CM46" s="643"/>
      <c r="CN46" s="643"/>
      <c r="CO46" s="643"/>
      <c r="CP46" s="643"/>
      <c r="CQ46" s="644"/>
      <c r="CR46" s="645">
        <v>840267</v>
      </c>
      <c r="CS46" s="646"/>
      <c r="CT46" s="646"/>
      <c r="CU46" s="646"/>
      <c r="CV46" s="646"/>
      <c r="CW46" s="646"/>
      <c r="CX46" s="646"/>
      <c r="CY46" s="647"/>
      <c r="CZ46" s="650">
        <v>7.8</v>
      </c>
      <c r="DA46" s="651"/>
      <c r="DB46" s="651"/>
      <c r="DC46" s="663"/>
      <c r="DD46" s="654">
        <v>200266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367</v>
      </c>
      <c r="CG47" s="643"/>
      <c r="CH47" s="643"/>
      <c r="CI47" s="643"/>
      <c r="CJ47" s="643"/>
      <c r="CK47" s="643"/>
      <c r="CL47" s="643"/>
      <c r="CM47" s="643"/>
      <c r="CN47" s="643"/>
      <c r="CO47" s="643"/>
      <c r="CP47" s="643"/>
      <c r="CQ47" s="644"/>
      <c r="CR47" s="645">
        <v>311560</v>
      </c>
      <c r="CS47" s="682"/>
      <c r="CT47" s="682"/>
      <c r="CU47" s="682"/>
      <c r="CV47" s="682"/>
      <c r="CW47" s="682"/>
      <c r="CX47" s="682"/>
      <c r="CY47" s="683"/>
      <c r="CZ47" s="650">
        <v>2.9</v>
      </c>
      <c r="DA47" s="679"/>
      <c r="DB47" s="679"/>
      <c r="DC47" s="684"/>
      <c r="DD47" s="654" t="s">
        <v>233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368</v>
      </c>
      <c r="CD48" s="761"/>
      <c r="CE48" s="762"/>
      <c r="CF48" s="642" t="s">
        <v>369</v>
      </c>
      <c r="CG48" s="643"/>
      <c r="CH48" s="643"/>
      <c r="CI48" s="643"/>
      <c r="CJ48" s="643"/>
      <c r="CK48" s="643"/>
      <c r="CL48" s="643"/>
      <c r="CM48" s="643"/>
      <c r="CN48" s="643"/>
      <c r="CO48" s="643"/>
      <c r="CP48" s="643"/>
      <c r="CQ48" s="644"/>
      <c r="CR48" s="645" t="s">
        <v>130</v>
      </c>
      <c r="CS48" s="646"/>
      <c r="CT48" s="646"/>
      <c r="CU48" s="646"/>
      <c r="CV48" s="646"/>
      <c r="CW48" s="646"/>
      <c r="CX48" s="646"/>
      <c r="CY48" s="647"/>
      <c r="CZ48" s="650" t="s">
        <v>233</v>
      </c>
      <c r="DA48" s="651"/>
      <c r="DB48" s="651"/>
      <c r="DC48" s="663"/>
      <c r="DD48" s="654" t="s">
        <v>233</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370</v>
      </c>
      <c r="CE49" s="687"/>
      <c r="CF49" s="687"/>
      <c r="CG49" s="687"/>
      <c r="CH49" s="687"/>
      <c r="CI49" s="687"/>
      <c r="CJ49" s="687"/>
      <c r="CK49" s="687"/>
      <c r="CL49" s="687"/>
      <c r="CM49" s="687"/>
      <c r="CN49" s="687"/>
      <c r="CO49" s="687"/>
      <c r="CP49" s="687"/>
      <c r="CQ49" s="688"/>
      <c r="CR49" s="730">
        <v>10776215</v>
      </c>
      <c r="CS49" s="716"/>
      <c r="CT49" s="716"/>
      <c r="CU49" s="716"/>
      <c r="CV49" s="716"/>
      <c r="CW49" s="716"/>
      <c r="CX49" s="716"/>
      <c r="CY49" s="747"/>
      <c r="CZ49" s="742">
        <v>100</v>
      </c>
      <c r="DA49" s="748"/>
      <c r="DB49" s="748"/>
      <c r="DC49" s="749"/>
      <c r="DD49" s="750">
        <v>7090723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8wqCfESeQOK7UbRsL0O3TxeGbtsUR6o3fJNxPW2N+XjvFSrsWkMyb2NQn8G9P2fDIEVKYcoV40epwqkq/j4l1Q==" saltValue="QxeZMwAbO+wN9YOdFC8W7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78740157480314965"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372</v>
      </c>
      <c r="DK2" s="793"/>
      <c r="DL2" s="793"/>
      <c r="DM2" s="793"/>
      <c r="DN2" s="793"/>
      <c r="DO2" s="794"/>
      <c r="DP2" s="250"/>
      <c r="DQ2" s="792" t="s">
        <v>373</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374</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376</v>
      </c>
      <c r="B5" s="787"/>
      <c r="C5" s="787"/>
      <c r="D5" s="787"/>
      <c r="E5" s="787"/>
      <c r="F5" s="787"/>
      <c r="G5" s="787"/>
      <c r="H5" s="787"/>
      <c r="I5" s="787"/>
      <c r="J5" s="787"/>
      <c r="K5" s="787"/>
      <c r="L5" s="787"/>
      <c r="M5" s="787"/>
      <c r="N5" s="787"/>
      <c r="O5" s="787"/>
      <c r="P5" s="788"/>
      <c r="Q5" s="763" t="s">
        <v>377</v>
      </c>
      <c r="R5" s="764"/>
      <c r="S5" s="764"/>
      <c r="T5" s="764"/>
      <c r="U5" s="765"/>
      <c r="V5" s="763" t="s">
        <v>378</v>
      </c>
      <c r="W5" s="764"/>
      <c r="X5" s="764"/>
      <c r="Y5" s="764"/>
      <c r="Z5" s="765"/>
      <c r="AA5" s="763" t="s">
        <v>379</v>
      </c>
      <c r="AB5" s="764"/>
      <c r="AC5" s="764"/>
      <c r="AD5" s="764"/>
      <c r="AE5" s="764"/>
      <c r="AF5" s="796" t="s">
        <v>380</v>
      </c>
      <c r="AG5" s="764"/>
      <c r="AH5" s="764"/>
      <c r="AI5" s="764"/>
      <c r="AJ5" s="775"/>
      <c r="AK5" s="764" t="s">
        <v>381</v>
      </c>
      <c r="AL5" s="764"/>
      <c r="AM5" s="764"/>
      <c r="AN5" s="764"/>
      <c r="AO5" s="765"/>
      <c r="AP5" s="763" t="s">
        <v>382</v>
      </c>
      <c r="AQ5" s="764"/>
      <c r="AR5" s="764"/>
      <c r="AS5" s="764"/>
      <c r="AT5" s="765"/>
      <c r="AU5" s="763" t="s">
        <v>383</v>
      </c>
      <c r="AV5" s="764"/>
      <c r="AW5" s="764"/>
      <c r="AX5" s="764"/>
      <c r="AY5" s="775"/>
      <c r="AZ5" s="257"/>
      <c r="BA5" s="257"/>
      <c r="BB5" s="257"/>
      <c r="BC5" s="257"/>
      <c r="BD5" s="257"/>
      <c r="BE5" s="258"/>
      <c r="BF5" s="258"/>
      <c r="BG5" s="258"/>
      <c r="BH5" s="258"/>
      <c r="BI5" s="258"/>
      <c r="BJ5" s="258"/>
      <c r="BK5" s="258"/>
      <c r="BL5" s="258"/>
      <c r="BM5" s="258"/>
      <c r="BN5" s="258"/>
      <c r="BO5" s="258"/>
      <c r="BP5" s="258"/>
      <c r="BQ5" s="786" t="s">
        <v>384</v>
      </c>
      <c r="BR5" s="787"/>
      <c r="BS5" s="787"/>
      <c r="BT5" s="787"/>
      <c r="BU5" s="787"/>
      <c r="BV5" s="787"/>
      <c r="BW5" s="787"/>
      <c r="BX5" s="787"/>
      <c r="BY5" s="787"/>
      <c r="BZ5" s="787"/>
      <c r="CA5" s="787"/>
      <c r="CB5" s="787"/>
      <c r="CC5" s="787"/>
      <c r="CD5" s="787"/>
      <c r="CE5" s="787"/>
      <c r="CF5" s="787"/>
      <c r="CG5" s="788"/>
      <c r="CH5" s="763" t="s">
        <v>385</v>
      </c>
      <c r="CI5" s="764"/>
      <c r="CJ5" s="764"/>
      <c r="CK5" s="764"/>
      <c r="CL5" s="765"/>
      <c r="CM5" s="763" t="s">
        <v>386</v>
      </c>
      <c r="CN5" s="764"/>
      <c r="CO5" s="764"/>
      <c r="CP5" s="764"/>
      <c r="CQ5" s="765"/>
      <c r="CR5" s="763" t="s">
        <v>387</v>
      </c>
      <c r="CS5" s="764"/>
      <c r="CT5" s="764"/>
      <c r="CU5" s="764"/>
      <c r="CV5" s="765"/>
      <c r="CW5" s="763" t="s">
        <v>388</v>
      </c>
      <c r="CX5" s="764"/>
      <c r="CY5" s="764"/>
      <c r="CZ5" s="764"/>
      <c r="DA5" s="765"/>
      <c r="DB5" s="763" t="s">
        <v>389</v>
      </c>
      <c r="DC5" s="764"/>
      <c r="DD5" s="764"/>
      <c r="DE5" s="764"/>
      <c r="DF5" s="765"/>
      <c r="DG5" s="769" t="s">
        <v>390</v>
      </c>
      <c r="DH5" s="770"/>
      <c r="DI5" s="770"/>
      <c r="DJ5" s="770"/>
      <c r="DK5" s="771"/>
      <c r="DL5" s="769" t="s">
        <v>391</v>
      </c>
      <c r="DM5" s="770"/>
      <c r="DN5" s="770"/>
      <c r="DO5" s="770"/>
      <c r="DP5" s="771"/>
      <c r="DQ5" s="763" t="s">
        <v>392</v>
      </c>
      <c r="DR5" s="764"/>
      <c r="DS5" s="764"/>
      <c r="DT5" s="764"/>
      <c r="DU5" s="765"/>
      <c r="DV5" s="763" t="s">
        <v>383</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393</v>
      </c>
      <c r="C7" s="778"/>
      <c r="D7" s="778"/>
      <c r="E7" s="778"/>
      <c r="F7" s="778"/>
      <c r="G7" s="778"/>
      <c r="H7" s="778"/>
      <c r="I7" s="778"/>
      <c r="J7" s="778"/>
      <c r="K7" s="778"/>
      <c r="L7" s="778"/>
      <c r="M7" s="778"/>
      <c r="N7" s="778"/>
      <c r="O7" s="778"/>
      <c r="P7" s="779"/>
      <c r="Q7" s="780">
        <v>11466</v>
      </c>
      <c r="R7" s="781"/>
      <c r="S7" s="781"/>
      <c r="T7" s="781"/>
      <c r="U7" s="781"/>
      <c r="V7" s="781">
        <v>10785</v>
      </c>
      <c r="W7" s="781"/>
      <c r="X7" s="781"/>
      <c r="Y7" s="781"/>
      <c r="Z7" s="781"/>
      <c r="AA7" s="781">
        <v>681</v>
      </c>
      <c r="AB7" s="781"/>
      <c r="AC7" s="781"/>
      <c r="AD7" s="781"/>
      <c r="AE7" s="782"/>
      <c r="AF7" s="783">
        <v>588</v>
      </c>
      <c r="AG7" s="784"/>
      <c r="AH7" s="784"/>
      <c r="AI7" s="784"/>
      <c r="AJ7" s="785"/>
      <c r="AK7" s="820">
        <v>136</v>
      </c>
      <c r="AL7" s="821"/>
      <c r="AM7" s="821"/>
      <c r="AN7" s="821"/>
      <c r="AO7" s="821"/>
      <c r="AP7" s="821">
        <v>12005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0</v>
      </c>
      <c r="CI7" s="818"/>
      <c r="CJ7" s="818"/>
      <c r="CK7" s="818"/>
      <c r="CL7" s="819"/>
      <c r="CM7" s="817">
        <v>33</v>
      </c>
      <c r="CN7" s="818"/>
      <c r="CO7" s="818"/>
      <c r="CP7" s="818"/>
      <c r="CQ7" s="819"/>
      <c r="CR7" s="817">
        <v>28</v>
      </c>
      <c r="CS7" s="818"/>
      <c r="CT7" s="818"/>
      <c r="CU7" s="818"/>
      <c r="CV7" s="819"/>
      <c r="CW7" s="817" t="s">
        <v>583</v>
      </c>
      <c r="CX7" s="818"/>
      <c r="CY7" s="818"/>
      <c r="CZ7" s="818"/>
      <c r="DA7" s="819"/>
      <c r="DB7" s="817" t="s">
        <v>518</v>
      </c>
      <c r="DC7" s="818"/>
      <c r="DD7" s="818"/>
      <c r="DE7" s="818"/>
      <c r="DF7" s="819"/>
      <c r="DG7" s="817" t="s">
        <v>518</v>
      </c>
      <c r="DH7" s="818"/>
      <c r="DI7" s="818"/>
      <c r="DJ7" s="818"/>
      <c r="DK7" s="819"/>
      <c r="DL7" s="817" t="s">
        <v>518</v>
      </c>
      <c r="DM7" s="818"/>
      <c r="DN7" s="818"/>
      <c r="DO7" s="818"/>
      <c r="DP7" s="819"/>
      <c r="DQ7" s="817" t="s">
        <v>518</v>
      </c>
      <c r="DR7" s="818"/>
      <c r="DS7" s="818"/>
      <c r="DT7" s="818"/>
      <c r="DU7" s="819"/>
      <c r="DV7" s="798"/>
      <c r="DW7" s="799"/>
      <c r="DX7" s="799"/>
      <c r="DY7" s="799"/>
      <c r="DZ7" s="800"/>
      <c r="EA7" s="255"/>
    </row>
    <row r="8" spans="1:131" s="256" customFormat="1" ht="26.25" customHeight="1" x14ac:dyDescent="0.15">
      <c r="A8" s="262">
        <v>2</v>
      </c>
      <c r="B8" s="801" t="s">
        <v>394</v>
      </c>
      <c r="C8" s="802"/>
      <c r="D8" s="802"/>
      <c r="E8" s="802"/>
      <c r="F8" s="802"/>
      <c r="G8" s="802"/>
      <c r="H8" s="802"/>
      <c r="I8" s="802"/>
      <c r="J8" s="802"/>
      <c r="K8" s="802"/>
      <c r="L8" s="802"/>
      <c r="M8" s="802"/>
      <c r="N8" s="802"/>
      <c r="O8" s="802"/>
      <c r="P8" s="803"/>
      <c r="Q8" s="804">
        <v>8</v>
      </c>
      <c r="R8" s="805"/>
      <c r="S8" s="805"/>
      <c r="T8" s="805"/>
      <c r="U8" s="805"/>
      <c r="V8" s="805">
        <v>6</v>
      </c>
      <c r="W8" s="805"/>
      <c r="X8" s="805"/>
      <c r="Y8" s="805"/>
      <c r="Z8" s="805"/>
      <c r="AA8" s="805">
        <v>2</v>
      </c>
      <c r="AB8" s="805"/>
      <c r="AC8" s="805"/>
      <c r="AD8" s="805"/>
      <c r="AE8" s="806"/>
      <c r="AF8" s="807">
        <v>2</v>
      </c>
      <c r="AG8" s="808"/>
      <c r="AH8" s="808"/>
      <c r="AI8" s="808"/>
      <c r="AJ8" s="809"/>
      <c r="AK8" s="810" t="s">
        <v>583</v>
      </c>
      <c r="AL8" s="811"/>
      <c r="AM8" s="811"/>
      <c r="AN8" s="811"/>
      <c r="AO8" s="811"/>
      <c r="AP8" s="811">
        <v>3</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590</v>
      </c>
      <c r="BT8" s="815"/>
      <c r="BU8" s="815"/>
      <c r="BV8" s="815"/>
      <c r="BW8" s="815"/>
      <c r="BX8" s="815"/>
      <c r="BY8" s="815"/>
      <c r="BZ8" s="815"/>
      <c r="CA8" s="815"/>
      <c r="CB8" s="815"/>
      <c r="CC8" s="815"/>
      <c r="CD8" s="815"/>
      <c r="CE8" s="815"/>
      <c r="CF8" s="815"/>
      <c r="CG8" s="816"/>
      <c r="CH8" s="827">
        <v>0</v>
      </c>
      <c r="CI8" s="828"/>
      <c r="CJ8" s="828"/>
      <c r="CK8" s="828"/>
      <c r="CL8" s="829"/>
      <c r="CM8" s="827">
        <v>24</v>
      </c>
      <c r="CN8" s="828"/>
      <c r="CO8" s="828"/>
      <c r="CP8" s="828"/>
      <c r="CQ8" s="829"/>
      <c r="CR8" s="827">
        <v>10</v>
      </c>
      <c r="CS8" s="828"/>
      <c r="CT8" s="828"/>
      <c r="CU8" s="828"/>
      <c r="CV8" s="829"/>
      <c r="CW8" s="827" t="s">
        <v>518</v>
      </c>
      <c r="CX8" s="828"/>
      <c r="CY8" s="828"/>
      <c r="CZ8" s="828"/>
      <c r="DA8" s="829"/>
      <c r="DB8" s="827" t="s">
        <v>518</v>
      </c>
      <c r="DC8" s="828"/>
      <c r="DD8" s="828"/>
      <c r="DE8" s="828"/>
      <c r="DF8" s="829"/>
      <c r="DG8" s="827" t="s">
        <v>518</v>
      </c>
      <c r="DH8" s="828"/>
      <c r="DI8" s="828"/>
      <c r="DJ8" s="828"/>
      <c r="DK8" s="829"/>
      <c r="DL8" s="827" t="s">
        <v>518</v>
      </c>
      <c r="DM8" s="828"/>
      <c r="DN8" s="828"/>
      <c r="DO8" s="828"/>
      <c r="DP8" s="829"/>
      <c r="DQ8" s="827" t="s">
        <v>518</v>
      </c>
      <c r="DR8" s="828"/>
      <c r="DS8" s="828"/>
      <c r="DT8" s="828"/>
      <c r="DU8" s="829"/>
      <c r="DV8" s="830"/>
      <c r="DW8" s="831"/>
      <c r="DX8" s="831"/>
      <c r="DY8" s="831"/>
      <c r="DZ8" s="832"/>
      <c r="EA8" s="255"/>
    </row>
    <row r="9" spans="1:131" s="256" customFormat="1" ht="26.25" customHeight="1" x14ac:dyDescent="0.15">
      <c r="A9" s="262">
        <v>3</v>
      </c>
      <c r="B9" s="801" t="s">
        <v>395</v>
      </c>
      <c r="C9" s="802"/>
      <c r="D9" s="802"/>
      <c r="E9" s="802"/>
      <c r="F9" s="802"/>
      <c r="G9" s="802"/>
      <c r="H9" s="802"/>
      <c r="I9" s="802"/>
      <c r="J9" s="802"/>
      <c r="K9" s="802"/>
      <c r="L9" s="802"/>
      <c r="M9" s="802"/>
      <c r="N9" s="802"/>
      <c r="O9" s="802"/>
      <c r="P9" s="803"/>
      <c r="Q9" s="804">
        <v>2</v>
      </c>
      <c r="R9" s="805"/>
      <c r="S9" s="805"/>
      <c r="T9" s="805"/>
      <c r="U9" s="805"/>
      <c r="V9" s="805">
        <v>1</v>
      </c>
      <c r="W9" s="805"/>
      <c r="X9" s="805"/>
      <c r="Y9" s="805"/>
      <c r="Z9" s="805"/>
      <c r="AA9" s="805">
        <v>2</v>
      </c>
      <c r="AB9" s="805"/>
      <c r="AC9" s="805"/>
      <c r="AD9" s="805"/>
      <c r="AE9" s="806"/>
      <c r="AF9" s="807">
        <v>2</v>
      </c>
      <c r="AG9" s="808"/>
      <c r="AH9" s="808"/>
      <c r="AI9" s="808"/>
      <c r="AJ9" s="809"/>
      <c r="AK9" s="810">
        <v>1</v>
      </c>
      <c r="AL9" s="811"/>
      <c r="AM9" s="811"/>
      <c r="AN9" s="811"/>
      <c r="AO9" s="811"/>
      <c r="AP9" s="811" t="s">
        <v>583</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591</v>
      </c>
      <c r="BT9" s="815"/>
      <c r="BU9" s="815"/>
      <c r="BV9" s="815"/>
      <c r="BW9" s="815"/>
      <c r="BX9" s="815"/>
      <c r="BY9" s="815"/>
      <c r="BZ9" s="815"/>
      <c r="CA9" s="815"/>
      <c r="CB9" s="815"/>
      <c r="CC9" s="815"/>
      <c r="CD9" s="815"/>
      <c r="CE9" s="815"/>
      <c r="CF9" s="815"/>
      <c r="CG9" s="816"/>
      <c r="CH9" s="827">
        <v>0</v>
      </c>
      <c r="CI9" s="828"/>
      <c r="CJ9" s="828"/>
      <c r="CK9" s="828"/>
      <c r="CL9" s="829"/>
      <c r="CM9" s="827">
        <v>24</v>
      </c>
      <c r="CN9" s="828"/>
      <c r="CO9" s="828"/>
      <c r="CP9" s="828"/>
      <c r="CQ9" s="829"/>
      <c r="CR9" s="827">
        <v>5</v>
      </c>
      <c r="CS9" s="828"/>
      <c r="CT9" s="828"/>
      <c r="CU9" s="828"/>
      <c r="CV9" s="829"/>
      <c r="CW9" s="827" t="s">
        <v>518</v>
      </c>
      <c r="CX9" s="828"/>
      <c r="CY9" s="828"/>
      <c r="CZ9" s="828"/>
      <c r="DA9" s="829"/>
      <c r="DB9" s="827" t="s">
        <v>518</v>
      </c>
      <c r="DC9" s="828"/>
      <c r="DD9" s="828"/>
      <c r="DE9" s="828"/>
      <c r="DF9" s="829"/>
      <c r="DG9" s="827" t="s">
        <v>518</v>
      </c>
      <c r="DH9" s="828"/>
      <c r="DI9" s="828"/>
      <c r="DJ9" s="828"/>
      <c r="DK9" s="829"/>
      <c r="DL9" s="827" t="s">
        <v>518</v>
      </c>
      <c r="DM9" s="828"/>
      <c r="DN9" s="828"/>
      <c r="DO9" s="828"/>
      <c r="DP9" s="829"/>
      <c r="DQ9" s="827" t="s">
        <v>518</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592</v>
      </c>
      <c r="BT10" s="815"/>
      <c r="BU10" s="815"/>
      <c r="BV10" s="815"/>
      <c r="BW10" s="815"/>
      <c r="BX10" s="815"/>
      <c r="BY10" s="815"/>
      <c r="BZ10" s="815"/>
      <c r="CA10" s="815"/>
      <c r="CB10" s="815"/>
      <c r="CC10" s="815"/>
      <c r="CD10" s="815"/>
      <c r="CE10" s="815"/>
      <c r="CF10" s="815"/>
      <c r="CG10" s="816"/>
      <c r="CH10" s="827">
        <v>0</v>
      </c>
      <c r="CI10" s="828"/>
      <c r="CJ10" s="828"/>
      <c r="CK10" s="828"/>
      <c r="CL10" s="829"/>
      <c r="CM10" s="827">
        <v>108</v>
      </c>
      <c r="CN10" s="828"/>
      <c r="CO10" s="828"/>
      <c r="CP10" s="828"/>
      <c r="CQ10" s="829"/>
      <c r="CR10" s="827">
        <v>33</v>
      </c>
      <c r="CS10" s="828"/>
      <c r="CT10" s="828"/>
      <c r="CU10" s="828"/>
      <c r="CV10" s="829"/>
      <c r="CW10" s="827" t="s">
        <v>518</v>
      </c>
      <c r="CX10" s="828"/>
      <c r="CY10" s="828"/>
      <c r="CZ10" s="828"/>
      <c r="DA10" s="829"/>
      <c r="DB10" s="827" t="s">
        <v>518</v>
      </c>
      <c r="DC10" s="828"/>
      <c r="DD10" s="828"/>
      <c r="DE10" s="828"/>
      <c r="DF10" s="829"/>
      <c r="DG10" s="827" t="s">
        <v>518</v>
      </c>
      <c r="DH10" s="828"/>
      <c r="DI10" s="828"/>
      <c r="DJ10" s="828"/>
      <c r="DK10" s="829"/>
      <c r="DL10" s="827" t="s">
        <v>518</v>
      </c>
      <c r="DM10" s="828"/>
      <c r="DN10" s="828"/>
      <c r="DO10" s="828"/>
      <c r="DP10" s="829"/>
      <c r="DQ10" s="827" t="s">
        <v>518</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397</v>
      </c>
      <c r="B23" s="836" t="s">
        <v>398</v>
      </c>
      <c r="C23" s="837"/>
      <c r="D23" s="837"/>
      <c r="E23" s="837"/>
      <c r="F23" s="837"/>
      <c r="G23" s="837"/>
      <c r="H23" s="837"/>
      <c r="I23" s="837"/>
      <c r="J23" s="837"/>
      <c r="K23" s="837"/>
      <c r="L23" s="837"/>
      <c r="M23" s="837"/>
      <c r="N23" s="837"/>
      <c r="O23" s="837"/>
      <c r="P23" s="838"/>
      <c r="Q23" s="839">
        <v>11461</v>
      </c>
      <c r="R23" s="840"/>
      <c r="S23" s="840"/>
      <c r="T23" s="840"/>
      <c r="U23" s="840"/>
      <c r="V23" s="840">
        <v>10776</v>
      </c>
      <c r="W23" s="840"/>
      <c r="X23" s="840"/>
      <c r="Y23" s="840"/>
      <c r="Z23" s="840"/>
      <c r="AA23" s="840">
        <v>685</v>
      </c>
      <c r="AB23" s="840"/>
      <c r="AC23" s="840"/>
      <c r="AD23" s="840"/>
      <c r="AE23" s="841"/>
      <c r="AF23" s="842">
        <v>592</v>
      </c>
      <c r="AG23" s="840"/>
      <c r="AH23" s="840"/>
      <c r="AI23" s="840"/>
      <c r="AJ23" s="843"/>
      <c r="AK23" s="844"/>
      <c r="AL23" s="845"/>
      <c r="AM23" s="845"/>
      <c r="AN23" s="845"/>
      <c r="AO23" s="845"/>
      <c r="AP23" s="840">
        <v>12008</v>
      </c>
      <c r="AQ23" s="840"/>
      <c r="AR23" s="840"/>
      <c r="AS23" s="840"/>
      <c r="AT23" s="840"/>
      <c r="AU23" s="846"/>
      <c r="AV23" s="846"/>
      <c r="AW23" s="846"/>
      <c r="AX23" s="846"/>
      <c r="AY23" s="847"/>
      <c r="AZ23" s="855" t="s">
        <v>399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400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401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376</v>
      </c>
      <c r="B26" s="787"/>
      <c r="C26" s="787"/>
      <c r="D26" s="787"/>
      <c r="E26" s="787"/>
      <c r="F26" s="787"/>
      <c r="G26" s="787"/>
      <c r="H26" s="787"/>
      <c r="I26" s="787"/>
      <c r="J26" s="787"/>
      <c r="K26" s="787"/>
      <c r="L26" s="787"/>
      <c r="M26" s="787"/>
      <c r="N26" s="787"/>
      <c r="O26" s="787"/>
      <c r="P26" s="788"/>
      <c r="Q26" s="763" t="s">
        <v>402</v>
      </c>
      <c r="R26" s="764"/>
      <c r="S26" s="764"/>
      <c r="T26" s="764"/>
      <c r="U26" s="765"/>
      <c r="V26" s="763" t="s">
        <v>403</v>
      </c>
      <c r="W26" s="764"/>
      <c r="X26" s="764"/>
      <c r="Y26" s="764"/>
      <c r="Z26" s="765"/>
      <c r="AA26" s="763" t="s">
        <v>404</v>
      </c>
      <c r="AB26" s="764"/>
      <c r="AC26" s="764"/>
      <c r="AD26" s="764"/>
      <c r="AE26" s="764"/>
      <c r="AF26" s="858" t="s">
        <v>405</v>
      </c>
      <c r="AG26" s="859"/>
      <c r="AH26" s="859"/>
      <c r="AI26" s="859"/>
      <c r="AJ26" s="860"/>
      <c r="AK26" s="764" t="s">
        <v>406</v>
      </c>
      <c r="AL26" s="764"/>
      <c r="AM26" s="764"/>
      <c r="AN26" s="764"/>
      <c r="AO26" s="765"/>
      <c r="AP26" s="763" t="s">
        <v>407</v>
      </c>
      <c r="AQ26" s="764"/>
      <c r="AR26" s="764"/>
      <c r="AS26" s="764"/>
      <c r="AT26" s="765"/>
      <c r="AU26" s="763" t="s">
        <v>408</v>
      </c>
      <c r="AV26" s="764"/>
      <c r="AW26" s="764"/>
      <c r="AX26" s="764"/>
      <c r="AY26" s="765"/>
      <c r="AZ26" s="763" t="s">
        <v>409</v>
      </c>
      <c r="BA26" s="764"/>
      <c r="BB26" s="764"/>
      <c r="BC26" s="764"/>
      <c r="BD26" s="765"/>
      <c r="BE26" s="763" t="s">
        <v>383</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410</v>
      </c>
      <c r="C28" s="778"/>
      <c r="D28" s="778"/>
      <c r="E28" s="778"/>
      <c r="F28" s="778"/>
      <c r="G28" s="778"/>
      <c r="H28" s="778"/>
      <c r="I28" s="778"/>
      <c r="J28" s="778"/>
      <c r="K28" s="778"/>
      <c r="L28" s="778"/>
      <c r="M28" s="778"/>
      <c r="N28" s="778"/>
      <c r="O28" s="778"/>
      <c r="P28" s="779"/>
      <c r="Q28" s="868">
        <v>1791</v>
      </c>
      <c r="R28" s="869"/>
      <c r="S28" s="869"/>
      <c r="T28" s="869"/>
      <c r="U28" s="869"/>
      <c r="V28" s="869">
        <v>1747</v>
      </c>
      <c r="W28" s="869"/>
      <c r="X28" s="869"/>
      <c r="Y28" s="869"/>
      <c r="Z28" s="869"/>
      <c r="AA28" s="869">
        <v>45</v>
      </c>
      <c r="AB28" s="869"/>
      <c r="AC28" s="869"/>
      <c r="AD28" s="869"/>
      <c r="AE28" s="870"/>
      <c r="AF28" s="871">
        <v>45</v>
      </c>
      <c r="AG28" s="869"/>
      <c r="AH28" s="869"/>
      <c r="AI28" s="869"/>
      <c r="AJ28" s="872"/>
      <c r="AK28" s="873">
        <v>168</v>
      </c>
      <c r="AL28" s="864"/>
      <c r="AM28" s="864"/>
      <c r="AN28" s="864"/>
      <c r="AO28" s="864"/>
      <c r="AP28" s="864" t="s">
        <v>518</v>
      </c>
      <c r="AQ28" s="864"/>
      <c r="AR28" s="864"/>
      <c r="AS28" s="864"/>
      <c r="AT28" s="864"/>
      <c r="AU28" s="864" t="s">
        <v>518</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411</v>
      </c>
      <c r="C29" s="802"/>
      <c r="D29" s="802"/>
      <c r="E29" s="802"/>
      <c r="F29" s="802"/>
      <c r="G29" s="802"/>
      <c r="H29" s="802"/>
      <c r="I29" s="802"/>
      <c r="J29" s="802"/>
      <c r="K29" s="802"/>
      <c r="L29" s="802"/>
      <c r="M29" s="802"/>
      <c r="N29" s="802"/>
      <c r="O29" s="802"/>
      <c r="P29" s="803"/>
      <c r="Q29" s="804">
        <v>2476</v>
      </c>
      <c r="R29" s="805"/>
      <c r="S29" s="805"/>
      <c r="T29" s="805"/>
      <c r="U29" s="805"/>
      <c r="V29" s="805">
        <v>2295</v>
      </c>
      <c r="W29" s="805"/>
      <c r="X29" s="805"/>
      <c r="Y29" s="805"/>
      <c r="Z29" s="805"/>
      <c r="AA29" s="805">
        <v>181</v>
      </c>
      <c r="AB29" s="805"/>
      <c r="AC29" s="805"/>
      <c r="AD29" s="805"/>
      <c r="AE29" s="806"/>
      <c r="AF29" s="807">
        <v>181</v>
      </c>
      <c r="AG29" s="808"/>
      <c r="AH29" s="808"/>
      <c r="AI29" s="808"/>
      <c r="AJ29" s="809"/>
      <c r="AK29" s="876">
        <v>367</v>
      </c>
      <c r="AL29" s="877"/>
      <c r="AM29" s="877"/>
      <c r="AN29" s="877"/>
      <c r="AO29" s="877"/>
      <c r="AP29" s="877" t="s">
        <v>518</v>
      </c>
      <c r="AQ29" s="877"/>
      <c r="AR29" s="877"/>
      <c r="AS29" s="877"/>
      <c r="AT29" s="877"/>
      <c r="AU29" s="877" t="s">
        <v>518</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412</v>
      </c>
      <c r="C30" s="802"/>
      <c r="D30" s="802"/>
      <c r="E30" s="802"/>
      <c r="F30" s="802"/>
      <c r="G30" s="802"/>
      <c r="H30" s="802"/>
      <c r="I30" s="802"/>
      <c r="J30" s="802"/>
      <c r="K30" s="802"/>
      <c r="L30" s="802"/>
      <c r="M30" s="802"/>
      <c r="N30" s="802"/>
      <c r="O30" s="802"/>
      <c r="P30" s="803"/>
      <c r="Q30" s="804">
        <v>192</v>
      </c>
      <c r="R30" s="805"/>
      <c r="S30" s="805"/>
      <c r="T30" s="805"/>
      <c r="U30" s="805"/>
      <c r="V30" s="805">
        <v>191</v>
      </c>
      <c r="W30" s="805"/>
      <c r="X30" s="805"/>
      <c r="Y30" s="805"/>
      <c r="Z30" s="805"/>
      <c r="AA30" s="805">
        <v>1</v>
      </c>
      <c r="AB30" s="805"/>
      <c r="AC30" s="805"/>
      <c r="AD30" s="805"/>
      <c r="AE30" s="806"/>
      <c r="AF30" s="807">
        <v>1</v>
      </c>
      <c r="AG30" s="808"/>
      <c r="AH30" s="808"/>
      <c r="AI30" s="808"/>
      <c r="AJ30" s="809"/>
      <c r="AK30" s="876">
        <v>57</v>
      </c>
      <c r="AL30" s="877"/>
      <c r="AM30" s="877"/>
      <c r="AN30" s="877"/>
      <c r="AO30" s="877"/>
      <c r="AP30" s="877" t="s">
        <v>518</v>
      </c>
      <c r="AQ30" s="877"/>
      <c r="AR30" s="877"/>
      <c r="AS30" s="877"/>
      <c r="AT30" s="877"/>
      <c r="AU30" s="877" t="s">
        <v>518</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413</v>
      </c>
      <c r="C31" s="802"/>
      <c r="D31" s="802"/>
      <c r="E31" s="802"/>
      <c r="F31" s="802"/>
      <c r="G31" s="802"/>
      <c r="H31" s="802"/>
      <c r="I31" s="802"/>
      <c r="J31" s="802"/>
      <c r="K31" s="802"/>
      <c r="L31" s="802"/>
      <c r="M31" s="802"/>
      <c r="N31" s="802"/>
      <c r="O31" s="802"/>
      <c r="P31" s="803"/>
      <c r="Q31" s="804">
        <v>369</v>
      </c>
      <c r="R31" s="805"/>
      <c r="S31" s="805"/>
      <c r="T31" s="805"/>
      <c r="U31" s="805"/>
      <c r="V31" s="805">
        <v>339</v>
      </c>
      <c r="W31" s="805"/>
      <c r="X31" s="805"/>
      <c r="Y31" s="805"/>
      <c r="Z31" s="805"/>
      <c r="AA31" s="805">
        <v>29</v>
      </c>
      <c r="AB31" s="805"/>
      <c r="AC31" s="805"/>
      <c r="AD31" s="805"/>
      <c r="AE31" s="806"/>
      <c r="AF31" s="807">
        <v>29</v>
      </c>
      <c r="AG31" s="808"/>
      <c r="AH31" s="808"/>
      <c r="AI31" s="808"/>
      <c r="AJ31" s="809"/>
      <c r="AK31" s="876">
        <v>26</v>
      </c>
      <c r="AL31" s="877"/>
      <c r="AM31" s="877"/>
      <c r="AN31" s="877"/>
      <c r="AO31" s="877"/>
      <c r="AP31" s="877">
        <v>1190</v>
      </c>
      <c r="AQ31" s="877"/>
      <c r="AR31" s="877"/>
      <c r="AS31" s="877"/>
      <c r="AT31" s="877"/>
      <c r="AU31" s="877">
        <v>331</v>
      </c>
      <c r="AV31" s="877"/>
      <c r="AW31" s="877"/>
      <c r="AX31" s="877"/>
      <c r="AY31" s="877"/>
      <c r="AZ31" s="878" t="s">
        <v>583</v>
      </c>
      <c r="BA31" s="878"/>
      <c r="BB31" s="878"/>
      <c r="BC31" s="878"/>
      <c r="BD31" s="878"/>
      <c r="BE31" s="874" t="s">
        <v>414</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415</v>
      </c>
      <c r="C32" s="802"/>
      <c r="D32" s="802"/>
      <c r="E32" s="802"/>
      <c r="F32" s="802"/>
      <c r="G32" s="802"/>
      <c r="H32" s="802"/>
      <c r="I32" s="802"/>
      <c r="J32" s="802"/>
      <c r="K32" s="802"/>
      <c r="L32" s="802"/>
      <c r="M32" s="802"/>
      <c r="N32" s="802"/>
      <c r="O32" s="802"/>
      <c r="P32" s="803"/>
      <c r="Q32" s="804">
        <v>495</v>
      </c>
      <c r="R32" s="805"/>
      <c r="S32" s="805"/>
      <c r="T32" s="805"/>
      <c r="U32" s="805"/>
      <c r="V32" s="805">
        <v>441</v>
      </c>
      <c r="W32" s="805"/>
      <c r="X32" s="805"/>
      <c r="Y32" s="805"/>
      <c r="Z32" s="805"/>
      <c r="AA32" s="805">
        <v>53</v>
      </c>
      <c r="AB32" s="805"/>
      <c r="AC32" s="805"/>
      <c r="AD32" s="805"/>
      <c r="AE32" s="806"/>
      <c r="AF32" s="807">
        <v>35</v>
      </c>
      <c r="AG32" s="808"/>
      <c r="AH32" s="808"/>
      <c r="AI32" s="808"/>
      <c r="AJ32" s="809"/>
      <c r="AK32" s="876">
        <v>252</v>
      </c>
      <c r="AL32" s="877"/>
      <c r="AM32" s="877"/>
      <c r="AN32" s="877"/>
      <c r="AO32" s="877"/>
      <c r="AP32" s="877">
        <v>1861</v>
      </c>
      <c r="AQ32" s="877"/>
      <c r="AR32" s="877"/>
      <c r="AS32" s="877"/>
      <c r="AT32" s="877"/>
      <c r="AU32" s="877">
        <v>1742</v>
      </c>
      <c r="AV32" s="877"/>
      <c r="AW32" s="877"/>
      <c r="AX32" s="877"/>
      <c r="AY32" s="877"/>
      <c r="AZ32" s="878" t="s">
        <v>583</v>
      </c>
      <c r="BA32" s="878"/>
      <c r="BB32" s="878"/>
      <c r="BC32" s="878"/>
      <c r="BD32" s="878"/>
      <c r="BE32" s="874" t="s">
        <v>414</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416</v>
      </c>
      <c r="C33" s="802"/>
      <c r="D33" s="802"/>
      <c r="E33" s="802"/>
      <c r="F33" s="802"/>
      <c r="G33" s="802"/>
      <c r="H33" s="802"/>
      <c r="I33" s="802"/>
      <c r="J33" s="802"/>
      <c r="K33" s="802"/>
      <c r="L33" s="802"/>
      <c r="M33" s="802"/>
      <c r="N33" s="802"/>
      <c r="O33" s="802"/>
      <c r="P33" s="803"/>
      <c r="Q33" s="804">
        <v>686</v>
      </c>
      <c r="R33" s="805"/>
      <c r="S33" s="805"/>
      <c r="T33" s="805"/>
      <c r="U33" s="805"/>
      <c r="V33" s="805">
        <v>660</v>
      </c>
      <c r="W33" s="805"/>
      <c r="X33" s="805"/>
      <c r="Y33" s="805"/>
      <c r="Z33" s="805"/>
      <c r="AA33" s="805">
        <v>26</v>
      </c>
      <c r="AB33" s="805"/>
      <c r="AC33" s="805"/>
      <c r="AD33" s="805"/>
      <c r="AE33" s="806"/>
      <c r="AF33" s="807">
        <v>26</v>
      </c>
      <c r="AG33" s="808"/>
      <c r="AH33" s="808"/>
      <c r="AI33" s="808"/>
      <c r="AJ33" s="809"/>
      <c r="AK33" s="876">
        <v>467</v>
      </c>
      <c r="AL33" s="877"/>
      <c r="AM33" s="877"/>
      <c r="AN33" s="877"/>
      <c r="AO33" s="877"/>
      <c r="AP33" s="877">
        <v>2873</v>
      </c>
      <c r="AQ33" s="877"/>
      <c r="AR33" s="877"/>
      <c r="AS33" s="877"/>
      <c r="AT33" s="877"/>
      <c r="AU33" s="877">
        <v>2861</v>
      </c>
      <c r="AV33" s="877"/>
      <c r="AW33" s="877"/>
      <c r="AX33" s="877"/>
      <c r="AY33" s="877"/>
      <c r="AZ33" s="878" t="s">
        <v>583</v>
      </c>
      <c r="BA33" s="878"/>
      <c r="BB33" s="878"/>
      <c r="BC33" s="878"/>
      <c r="BD33" s="878"/>
      <c r="BE33" s="874" t="s">
        <v>414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417</v>
      </c>
      <c r="C34" s="802"/>
      <c r="D34" s="802"/>
      <c r="E34" s="802"/>
      <c r="F34" s="802"/>
      <c r="G34" s="802"/>
      <c r="H34" s="802"/>
      <c r="I34" s="802"/>
      <c r="J34" s="802"/>
      <c r="K34" s="802"/>
      <c r="L34" s="802"/>
      <c r="M34" s="802"/>
      <c r="N34" s="802"/>
      <c r="O34" s="802"/>
      <c r="P34" s="803"/>
      <c r="Q34" s="804">
        <v>9</v>
      </c>
      <c r="R34" s="805"/>
      <c r="S34" s="805"/>
      <c r="T34" s="805"/>
      <c r="U34" s="805"/>
      <c r="V34" s="805">
        <v>9</v>
      </c>
      <c r="W34" s="805"/>
      <c r="X34" s="805"/>
      <c r="Y34" s="805"/>
      <c r="Z34" s="805"/>
      <c r="AA34" s="805">
        <v>0</v>
      </c>
      <c r="AB34" s="805"/>
      <c r="AC34" s="805"/>
      <c r="AD34" s="805"/>
      <c r="AE34" s="806"/>
      <c r="AF34" s="807">
        <v>0</v>
      </c>
      <c r="AG34" s="808"/>
      <c r="AH34" s="808"/>
      <c r="AI34" s="808"/>
      <c r="AJ34" s="809"/>
      <c r="AK34" s="876">
        <v>9</v>
      </c>
      <c r="AL34" s="877"/>
      <c r="AM34" s="877"/>
      <c r="AN34" s="877"/>
      <c r="AO34" s="877"/>
      <c r="AP34" s="877">
        <v>28</v>
      </c>
      <c r="AQ34" s="877"/>
      <c r="AR34" s="877"/>
      <c r="AS34" s="877"/>
      <c r="AT34" s="877"/>
      <c r="AU34" s="877" t="s">
        <v>583</v>
      </c>
      <c r="AV34" s="877"/>
      <c r="AW34" s="877"/>
      <c r="AX34" s="877"/>
      <c r="AY34" s="877"/>
      <c r="AZ34" s="878" t="s">
        <v>583</v>
      </c>
      <c r="BA34" s="878"/>
      <c r="BB34" s="878"/>
      <c r="BC34" s="878"/>
      <c r="BD34" s="878"/>
      <c r="BE34" s="874" t="s">
        <v>414</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397</v>
      </c>
      <c r="B63" s="836" t="s">
        <v>419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318</v>
      </c>
      <c r="AG63" s="888"/>
      <c r="AH63" s="888"/>
      <c r="AI63" s="888"/>
      <c r="AJ63" s="889"/>
      <c r="AK63" s="890"/>
      <c r="AL63" s="885"/>
      <c r="AM63" s="885"/>
      <c r="AN63" s="885"/>
      <c r="AO63" s="885"/>
      <c r="AP63" s="888">
        <v>5952</v>
      </c>
      <c r="AQ63" s="888"/>
      <c r="AR63" s="888"/>
      <c r="AS63" s="888"/>
      <c r="AT63" s="888"/>
      <c r="AU63" s="888">
        <v>4934</v>
      </c>
      <c r="AV63" s="888"/>
      <c r="AW63" s="888"/>
      <c r="AX63" s="888"/>
      <c r="AY63" s="888"/>
      <c r="AZ63" s="892"/>
      <c r="BA63" s="892"/>
      <c r="BB63" s="892"/>
      <c r="BC63" s="892"/>
      <c r="BD63" s="892"/>
      <c r="BE63" s="893"/>
      <c r="BF63" s="893"/>
      <c r="BG63" s="893"/>
      <c r="BH63" s="893"/>
      <c r="BI63" s="894"/>
      <c r="BJ63" s="895" t="s">
        <v>399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421</v>
      </c>
      <c r="B66" s="787"/>
      <c r="C66" s="787"/>
      <c r="D66" s="787"/>
      <c r="E66" s="787"/>
      <c r="F66" s="787"/>
      <c r="G66" s="787"/>
      <c r="H66" s="787"/>
      <c r="I66" s="787"/>
      <c r="J66" s="787"/>
      <c r="K66" s="787"/>
      <c r="L66" s="787"/>
      <c r="M66" s="787"/>
      <c r="N66" s="787"/>
      <c r="O66" s="787"/>
      <c r="P66" s="788"/>
      <c r="Q66" s="763" t="s">
        <v>422</v>
      </c>
      <c r="R66" s="764"/>
      <c r="S66" s="764"/>
      <c r="T66" s="764"/>
      <c r="U66" s="765"/>
      <c r="V66" s="763" t="s">
        <v>403</v>
      </c>
      <c r="W66" s="764"/>
      <c r="X66" s="764"/>
      <c r="Y66" s="764"/>
      <c r="Z66" s="765"/>
      <c r="AA66" s="763" t="s">
        <v>423</v>
      </c>
      <c r="AB66" s="764"/>
      <c r="AC66" s="764"/>
      <c r="AD66" s="764"/>
      <c r="AE66" s="765"/>
      <c r="AF66" s="898" t="s">
        <v>424</v>
      </c>
      <c r="AG66" s="859"/>
      <c r="AH66" s="859"/>
      <c r="AI66" s="859"/>
      <c r="AJ66" s="899"/>
      <c r="AK66" s="763" t="s">
        <v>425</v>
      </c>
      <c r="AL66" s="787"/>
      <c r="AM66" s="787"/>
      <c r="AN66" s="787"/>
      <c r="AO66" s="788"/>
      <c r="AP66" s="763" t="s">
        <v>426</v>
      </c>
      <c r="AQ66" s="764"/>
      <c r="AR66" s="764"/>
      <c r="AS66" s="764"/>
      <c r="AT66" s="765"/>
      <c r="AU66" s="763" t="s">
        <v>427</v>
      </c>
      <c r="AV66" s="764"/>
      <c r="AW66" s="764"/>
      <c r="AX66" s="764"/>
      <c r="AY66" s="765"/>
      <c r="AZ66" s="763" t="s">
        <v>383</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584</v>
      </c>
      <c r="C68" s="916"/>
      <c r="D68" s="916"/>
      <c r="E68" s="916"/>
      <c r="F68" s="916"/>
      <c r="G68" s="916"/>
      <c r="H68" s="916"/>
      <c r="I68" s="916"/>
      <c r="J68" s="916"/>
      <c r="K68" s="916"/>
      <c r="L68" s="916"/>
      <c r="M68" s="916"/>
      <c r="N68" s="916"/>
      <c r="O68" s="916"/>
      <c r="P68" s="917"/>
      <c r="Q68" s="918">
        <v>6337</v>
      </c>
      <c r="R68" s="912"/>
      <c r="S68" s="912"/>
      <c r="T68" s="912"/>
      <c r="U68" s="912"/>
      <c r="V68" s="912">
        <v>6267</v>
      </c>
      <c r="W68" s="912"/>
      <c r="X68" s="912"/>
      <c r="Y68" s="912"/>
      <c r="Z68" s="912"/>
      <c r="AA68" s="912">
        <v>70</v>
      </c>
      <c r="AB68" s="912"/>
      <c r="AC68" s="912"/>
      <c r="AD68" s="912"/>
      <c r="AE68" s="912"/>
      <c r="AF68" s="912">
        <v>66</v>
      </c>
      <c r="AG68" s="912"/>
      <c r="AH68" s="912"/>
      <c r="AI68" s="912"/>
      <c r="AJ68" s="912"/>
      <c r="AK68" s="912">
        <v>98</v>
      </c>
      <c r="AL68" s="912"/>
      <c r="AM68" s="912"/>
      <c r="AN68" s="912"/>
      <c r="AO68" s="912"/>
      <c r="AP68" s="912">
        <v>2540</v>
      </c>
      <c r="AQ68" s="912"/>
      <c r="AR68" s="912"/>
      <c r="AS68" s="912"/>
      <c r="AT68" s="912"/>
      <c r="AU68" s="912">
        <v>188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585</v>
      </c>
      <c r="C69" s="920"/>
      <c r="D69" s="920"/>
      <c r="E69" s="920"/>
      <c r="F69" s="920"/>
      <c r="G69" s="920"/>
      <c r="H69" s="920"/>
      <c r="I69" s="920"/>
      <c r="J69" s="920"/>
      <c r="K69" s="920"/>
      <c r="L69" s="920"/>
      <c r="M69" s="920"/>
      <c r="N69" s="920"/>
      <c r="O69" s="920"/>
      <c r="P69" s="921"/>
      <c r="Q69" s="922">
        <v>3</v>
      </c>
      <c r="R69" s="877"/>
      <c r="S69" s="877"/>
      <c r="T69" s="877"/>
      <c r="U69" s="877"/>
      <c r="V69" s="877">
        <v>3</v>
      </c>
      <c r="W69" s="877"/>
      <c r="X69" s="877"/>
      <c r="Y69" s="877"/>
      <c r="Z69" s="877"/>
      <c r="AA69" s="877">
        <v>0</v>
      </c>
      <c r="AB69" s="877"/>
      <c r="AC69" s="877"/>
      <c r="AD69" s="877"/>
      <c r="AE69" s="877"/>
      <c r="AF69" s="877">
        <v>0</v>
      </c>
      <c r="AG69" s="877"/>
      <c r="AH69" s="877"/>
      <c r="AI69" s="877"/>
      <c r="AJ69" s="877"/>
      <c r="AK69" s="877">
        <v>1</v>
      </c>
      <c r="AL69" s="877"/>
      <c r="AM69" s="877"/>
      <c r="AN69" s="877"/>
      <c r="AO69" s="877"/>
      <c r="AP69" s="877" t="s">
        <v>518</v>
      </c>
      <c r="AQ69" s="877"/>
      <c r="AR69" s="877"/>
      <c r="AS69" s="877"/>
      <c r="AT69" s="877"/>
      <c r="AU69" s="877" t="s">
        <v>518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586</v>
      </c>
      <c r="C70" s="920"/>
      <c r="D70" s="920"/>
      <c r="E70" s="920"/>
      <c r="F70" s="920"/>
      <c r="G70" s="920"/>
      <c r="H70" s="920"/>
      <c r="I70" s="920"/>
      <c r="J70" s="920"/>
      <c r="K70" s="920"/>
      <c r="L70" s="920"/>
      <c r="M70" s="920"/>
      <c r="N70" s="920"/>
      <c r="O70" s="920"/>
      <c r="P70" s="921"/>
      <c r="Q70" s="922">
        <v>374</v>
      </c>
      <c r="R70" s="877"/>
      <c r="S70" s="877"/>
      <c r="T70" s="877"/>
      <c r="U70" s="877"/>
      <c r="V70" s="877">
        <v>368</v>
      </c>
      <c r="W70" s="877"/>
      <c r="X70" s="877"/>
      <c r="Y70" s="877"/>
      <c r="Z70" s="877"/>
      <c r="AA70" s="877">
        <v>5</v>
      </c>
      <c r="AB70" s="877"/>
      <c r="AC70" s="877"/>
      <c r="AD70" s="877"/>
      <c r="AE70" s="877"/>
      <c r="AF70" s="877">
        <v>5</v>
      </c>
      <c r="AG70" s="877"/>
      <c r="AH70" s="877"/>
      <c r="AI70" s="877"/>
      <c r="AJ70" s="877"/>
      <c r="AK70" s="877">
        <v>67</v>
      </c>
      <c r="AL70" s="877"/>
      <c r="AM70" s="877"/>
      <c r="AN70" s="877"/>
      <c r="AO70" s="877"/>
      <c r="AP70" s="877" t="s">
        <v>518</v>
      </c>
      <c r="AQ70" s="877"/>
      <c r="AR70" s="877"/>
      <c r="AS70" s="877"/>
      <c r="AT70" s="877"/>
      <c r="AU70" s="877" t="s">
        <v>518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587</v>
      </c>
      <c r="C71" s="920"/>
      <c r="D71" s="920"/>
      <c r="E71" s="920"/>
      <c r="F71" s="920"/>
      <c r="G71" s="920"/>
      <c r="H71" s="920"/>
      <c r="I71" s="920"/>
      <c r="J71" s="920"/>
      <c r="K71" s="920"/>
      <c r="L71" s="920"/>
      <c r="M71" s="920"/>
      <c r="N71" s="920"/>
      <c r="O71" s="920"/>
      <c r="P71" s="921"/>
      <c r="Q71" s="922">
        <v>84237</v>
      </c>
      <c r="R71" s="877"/>
      <c r="S71" s="877"/>
      <c r="T71" s="877"/>
      <c r="U71" s="877"/>
      <c r="V71" s="877">
        <v>82099</v>
      </c>
      <c r="W71" s="877"/>
      <c r="X71" s="877"/>
      <c r="Y71" s="877"/>
      <c r="Z71" s="877"/>
      <c r="AA71" s="877">
        <v>2138</v>
      </c>
      <c r="AB71" s="877"/>
      <c r="AC71" s="877"/>
      <c r="AD71" s="877"/>
      <c r="AE71" s="877"/>
      <c r="AF71" s="877">
        <v>2138</v>
      </c>
      <c r="AG71" s="877"/>
      <c r="AH71" s="877"/>
      <c r="AI71" s="877"/>
      <c r="AJ71" s="877"/>
      <c r="AK71" s="877">
        <v>950</v>
      </c>
      <c r="AL71" s="877"/>
      <c r="AM71" s="877"/>
      <c r="AN71" s="877"/>
      <c r="AO71" s="877"/>
      <c r="AP71" s="877" t="s">
        <v>518</v>
      </c>
      <c r="AQ71" s="877"/>
      <c r="AR71" s="877"/>
      <c r="AS71" s="877"/>
      <c r="AT71" s="877"/>
      <c r="AU71" s="877" t="s">
        <v>518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588</v>
      </c>
      <c r="C72" s="920"/>
      <c r="D72" s="920"/>
      <c r="E72" s="920"/>
      <c r="F72" s="920"/>
      <c r="G72" s="920"/>
      <c r="H72" s="920"/>
      <c r="I72" s="920"/>
      <c r="J72" s="920"/>
      <c r="K72" s="920"/>
      <c r="L72" s="920"/>
      <c r="M72" s="920"/>
      <c r="N72" s="920"/>
      <c r="O72" s="920"/>
      <c r="P72" s="921"/>
      <c r="Q72" s="922">
        <v>2150</v>
      </c>
      <c r="R72" s="877"/>
      <c r="S72" s="877"/>
      <c r="T72" s="877"/>
      <c r="U72" s="877"/>
      <c r="V72" s="877">
        <v>2029</v>
      </c>
      <c r="W72" s="877"/>
      <c r="X72" s="877"/>
      <c r="Y72" s="877"/>
      <c r="Z72" s="877"/>
      <c r="AA72" s="877">
        <v>121</v>
      </c>
      <c r="AB72" s="877"/>
      <c r="AC72" s="877"/>
      <c r="AD72" s="877"/>
      <c r="AE72" s="877"/>
      <c r="AF72" s="877">
        <v>116</v>
      </c>
      <c r="AG72" s="877"/>
      <c r="AH72" s="877"/>
      <c r="AI72" s="877"/>
      <c r="AJ72" s="877"/>
      <c r="AK72" s="877" t="s">
        <v>583</v>
      </c>
      <c r="AL72" s="877"/>
      <c r="AM72" s="877"/>
      <c r="AN72" s="877"/>
      <c r="AO72" s="877"/>
      <c r="AP72" s="877" t="s">
        <v>518</v>
      </c>
      <c r="AQ72" s="877"/>
      <c r="AR72" s="877"/>
      <c r="AS72" s="877"/>
      <c r="AT72" s="877"/>
      <c r="AU72" s="877" t="s">
        <v>518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397</v>
      </c>
      <c r="B88" s="836" t="s">
        <v>428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2325</v>
      </c>
      <c r="AG88" s="888"/>
      <c r="AH88" s="888"/>
      <c r="AI88" s="888"/>
      <c r="AJ88" s="888"/>
      <c r="AK88" s="885"/>
      <c r="AL88" s="885"/>
      <c r="AM88" s="885"/>
      <c r="AN88" s="885"/>
      <c r="AO88" s="885"/>
      <c r="AP88" s="888">
        <v>2540</v>
      </c>
      <c r="AQ88" s="888"/>
      <c r="AR88" s="888"/>
      <c r="AS88" s="888"/>
      <c r="AT88" s="888"/>
      <c r="AU88" s="888">
        <v>188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836" t="s">
        <v>429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76</v>
      </c>
      <c r="CS102" s="896"/>
      <c r="CT102" s="896"/>
      <c r="CU102" s="896"/>
      <c r="CV102" s="939"/>
      <c r="CW102" s="938" t="s">
        <v>518</v>
      </c>
      <c r="CX102" s="896"/>
      <c r="CY102" s="896"/>
      <c r="CZ102" s="896"/>
      <c r="DA102" s="939"/>
      <c r="DB102" s="938" t="s">
        <v>518</v>
      </c>
      <c r="DC102" s="896"/>
      <c r="DD102" s="896"/>
      <c r="DE102" s="896"/>
      <c r="DF102" s="939"/>
      <c r="DG102" s="938" t="s">
        <v>518</v>
      </c>
      <c r="DH102" s="896"/>
      <c r="DI102" s="896"/>
      <c r="DJ102" s="896"/>
      <c r="DK102" s="939"/>
      <c r="DL102" s="938" t="s">
        <v>518</v>
      </c>
      <c r="DM102" s="896"/>
      <c r="DN102" s="896"/>
      <c r="DO102" s="896"/>
      <c r="DP102" s="939"/>
      <c r="DQ102" s="938" t="s">
        <v>518</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437</v>
      </c>
      <c r="AB109" s="941"/>
      <c r="AC109" s="941"/>
      <c r="AD109" s="941"/>
      <c r="AE109" s="942"/>
      <c r="AF109" s="940" t="s">
        <v>313</v>
      </c>
      <c r="AG109" s="941"/>
      <c r="AH109" s="941"/>
      <c r="AI109" s="941"/>
      <c r="AJ109" s="942"/>
      <c r="AK109" s="940" t="s">
        <v>312</v>
      </c>
      <c r="AL109" s="941"/>
      <c r="AM109" s="941"/>
      <c r="AN109" s="941"/>
      <c r="AO109" s="942"/>
      <c r="AP109" s="940" t="s">
        <v>438</v>
      </c>
      <c r="AQ109" s="941"/>
      <c r="AR109" s="941"/>
      <c r="AS109" s="941"/>
      <c r="AT109" s="943"/>
      <c r="AU109" s="960" t="s">
        <v>436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437</v>
      </c>
      <c r="BR109" s="941"/>
      <c r="BS109" s="941"/>
      <c r="BT109" s="941"/>
      <c r="BU109" s="942"/>
      <c r="BV109" s="940" t="s">
        <v>313</v>
      </c>
      <c r="BW109" s="941"/>
      <c r="BX109" s="941"/>
      <c r="BY109" s="941"/>
      <c r="BZ109" s="942"/>
      <c r="CA109" s="940" t="s">
        <v>312</v>
      </c>
      <c r="CB109" s="941"/>
      <c r="CC109" s="941"/>
      <c r="CD109" s="941"/>
      <c r="CE109" s="942"/>
      <c r="CF109" s="961" t="s">
        <v>438</v>
      </c>
      <c r="CG109" s="961"/>
      <c r="CH109" s="961"/>
      <c r="CI109" s="961"/>
      <c r="CJ109" s="961"/>
      <c r="CK109" s="940" t="s">
        <v>439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437</v>
      </c>
      <c r="DH109" s="941"/>
      <c r="DI109" s="941"/>
      <c r="DJ109" s="941"/>
      <c r="DK109" s="942"/>
      <c r="DL109" s="940" t="s">
        <v>313</v>
      </c>
      <c r="DM109" s="941"/>
      <c r="DN109" s="941"/>
      <c r="DO109" s="941"/>
      <c r="DP109" s="942"/>
      <c r="DQ109" s="940" t="s">
        <v>312</v>
      </c>
      <c r="DR109" s="941"/>
      <c r="DS109" s="941"/>
      <c r="DT109" s="941"/>
      <c r="DU109" s="942"/>
      <c r="DV109" s="940" t="s">
        <v>438</v>
      </c>
      <c r="DW109" s="941"/>
      <c r="DX109" s="941"/>
      <c r="DY109" s="941"/>
      <c r="DZ109" s="943"/>
    </row>
    <row r="110" spans="1:131" s="247" customFormat="1" ht="26.25" customHeight="1" x14ac:dyDescent="0.15">
      <c r="A110" s="944" t="s">
        <v>440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1245183</v>
      </c>
      <c r="AB110" s="948"/>
      <c r="AC110" s="948"/>
      <c r="AD110" s="948"/>
      <c r="AE110" s="949"/>
      <c r="AF110" s="950">
        <v>1264616</v>
      </c>
      <c r="AG110" s="948"/>
      <c r="AH110" s="948"/>
      <c r="AI110" s="948"/>
      <c r="AJ110" s="949"/>
      <c r="AK110" s="950">
        <v>1216939</v>
      </c>
      <c r="AL110" s="948"/>
      <c r="AM110" s="948"/>
      <c r="AN110" s="948"/>
      <c r="AO110" s="949"/>
      <c r="AP110" s="951">
        <v>23.2</v>
      </c>
      <c r="AQ110" s="952"/>
      <c r="AR110" s="952"/>
      <c r="AS110" s="952"/>
      <c r="AT110" s="953"/>
      <c r="AU110" s="954" t="s">
        <v>73</v>
      </c>
      <c r="AV110" s="955"/>
      <c r="AW110" s="955"/>
      <c r="AX110" s="955"/>
      <c r="AY110" s="955"/>
      <c r="AZ110" s="996" t="s">
        <v>441</v>
      </c>
      <c r="BA110" s="945"/>
      <c r="BB110" s="945"/>
      <c r="BC110" s="945"/>
      <c r="BD110" s="945"/>
      <c r="BE110" s="945"/>
      <c r="BF110" s="945"/>
      <c r="BG110" s="945"/>
      <c r="BH110" s="945"/>
      <c r="BI110" s="945"/>
      <c r="BJ110" s="945"/>
      <c r="BK110" s="945"/>
      <c r="BL110" s="945"/>
      <c r="BM110" s="945"/>
      <c r="BN110" s="945"/>
      <c r="BO110" s="945"/>
      <c r="BP110" s="946"/>
      <c r="BQ110" s="982">
        <v>11951399</v>
      </c>
      <c r="BR110" s="983"/>
      <c r="BS110" s="983"/>
      <c r="BT110" s="983"/>
      <c r="BU110" s="983"/>
      <c r="BV110" s="983">
        <v>12204867</v>
      </c>
      <c r="BW110" s="983"/>
      <c r="BX110" s="983"/>
      <c r="BY110" s="983"/>
      <c r="BZ110" s="983"/>
      <c r="CA110" s="983">
        <v>12007763</v>
      </c>
      <c r="CB110" s="983"/>
      <c r="CC110" s="983"/>
      <c r="CD110" s="983"/>
      <c r="CE110" s="983"/>
      <c r="CF110" s="997">
        <v>228.8</v>
      </c>
      <c r="CG110" s="998"/>
      <c r="CH110" s="998"/>
      <c r="CI110" s="998"/>
      <c r="CJ110" s="998"/>
      <c r="CK110" s="999" t="s">
        <v>442</v>
      </c>
      <c r="CL110" s="1000"/>
      <c r="CM110" s="979" t="s">
        <v>443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130</v>
      </c>
      <c r="DH110" s="983"/>
      <c r="DI110" s="983"/>
      <c r="DJ110" s="983"/>
      <c r="DK110" s="983"/>
      <c r="DL110" s="983" t="s">
        <v>130</v>
      </c>
      <c r="DM110" s="983"/>
      <c r="DN110" s="983"/>
      <c r="DO110" s="983"/>
      <c r="DP110" s="983"/>
      <c r="DQ110" s="983" t="s">
        <v>399</v>
      </c>
      <c r="DR110" s="983"/>
      <c r="DS110" s="983"/>
      <c r="DT110" s="983"/>
      <c r="DU110" s="983"/>
      <c r="DV110" s="984" t="s">
        <v>130</v>
      </c>
      <c r="DW110" s="984"/>
      <c r="DX110" s="984"/>
      <c r="DY110" s="984"/>
      <c r="DZ110" s="985"/>
    </row>
    <row r="111" spans="1:131" s="247" customFormat="1" ht="26.25" customHeight="1" x14ac:dyDescent="0.15">
      <c r="A111" s="986" t="s">
        <v>444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445</v>
      </c>
      <c r="AB111" s="990"/>
      <c r="AC111" s="990"/>
      <c r="AD111" s="990"/>
      <c r="AE111" s="991"/>
      <c r="AF111" s="992" t="s">
        <v>130</v>
      </c>
      <c r="AG111" s="990"/>
      <c r="AH111" s="990"/>
      <c r="AI111" s="990"/>
      <c r="AJ111" s="991"/>
      <c r="AK111" s="992" t="s">
        <v>130</v>
      </c>
      <c r="AL111" s="990"/>
      <c r="AM111" s="990"/>
      <c r="AN111" s="990"/>
      <c r="AO111" s="991"/>
      <c r="AP111" s="993" t="s">
        <v>399</v>
      </c>
      <c r="AQ111" s="994"/>
      <c r="AR111" s="994"/>
      <c r="AS111" s="994"/>
      <c r="AT111" s="995"/>
      <c r="AU111" s="956"/>
      <c r="AV111" s="957"/>
      <c r="AW111" s="957"/>
      <c r="AX111" s="957"/>
      <c r="AY111" s="957"/>
      <c r="AZ111" s="1005" t="s">
        <v>446</v>
      </c>
      <c r="BA111" s="1006"/>
      <c r="BB111" s="1006"/>
      <c r="BC111" s="1006"/>
      <c r="BD111" s="1006"/>
      <c r="BE111" s="1006"/>
      <c r="BF111" s="1006"/>
      <c r="BG111" s="1006"/>
      <c r="BH111" s="1006"/>
      <c r="BI111" s="1006"/>
      <c r="BJ111" s="1006"/>
      <c r="BK111" s="1006"/>
      <c r="BL111" s="1006"/>
      <c r="BM111" s="1006"/>
      <c r="BN111" s="1006"/>
      <c r="BO111" s="1006"/>
      <c r="BP111" s="1007"/>
      <c r="BQ111" s="975" t="s">
        <v>130</v>
      </c>
      <c r="BR111" s="976"/>
      <c r="BS111" s="976"/>
      <c r="BT111" s="976"/>
      <c r="BU111" s="976"/>
      <c r="BV111" s="976" t="s">
        <v>130</v>
      </c>
      <c r="BW111" s="976"/>
      <c r="BX111" s="976"/>
      <c r="BY111" s="976"/>
      <c r="BZ111" s="976"/>
      <c r="CA111" s="976" t="s">
        <v>130</v>
      </c>
      <c r="CB111" s="976"/>
      <c r="CC111" s="976"/>
      <c r="CD111" s="976"/>
      <c r="CE111" s="976"/>
      <c r="CF111" s="970" t="s">
        <v>130</v>
      </c>
      <c r="CG111" s="971"/>
      <c r="CH111" s="971"/>
      <c r="CI111" s="971"/>
      <c r="CJ111" s="971"/>
      <c r="CK111" s="1001"/>
      <c r="CL111" s="1002"/>
      <c r="CM111" s="972" t="s">
        <v>447</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130</v>
      </c>
      <c r="DH111" s="976"/>
      <c r="DI111" s="976"/>
      <c r="DJ111" s="976"/>
      <c r="DK111" s="976"/>
      <c r="DL111" s="976" t="s">
        <v>130</v>
      </c>
      <c r="DM111" s="976"/>
      <c r="DN111" s="976"/>
      <c r="DO111" s="976"/>
      <c r="DP111" s="976"/>
      <c r="DQ111" s="976" t="s">
        <v>130</v>
      </c>
      <c r="DR111" s="976"/>
      <c r="DS111" s="976"/>
      <c r="DT111" s="976"/>
      <c r="DU111" s="976"/>
      <c r="DV111" s="977" t="s">
        <v>130</v>
      </c>
      <c r="DW111" s="977"/>
      <c r="DX111" s="977"/>
      <c r="DY111" s="977"/>
      <c r="DZ111" s="978"/>
    </row>
    <row r="112" spans="1:131" s="247" customFormat="1" ht="26.25" customHeight="1" x14ac:dyDescent="0.15">
      <c r="A112" s="1008" t="s">
        <v>448</v>
      </c>
      <c r="B112" s="1009"/>
      <c r="C112" s="1006" t="s">
        <v>449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399</v>
      </c>
      <c r="AB112" s="1015"/>
      <c r="AC112" s="1015"/>
      <c r="AD112" s="1015"/>
      <c r="AE112" s="1016"/>
      <c r="AF112" s="1017" t="s">
        <v>130</v>
      </c>
      <c r="AG112" s="1015"/>
      <c r="AH112" s="1015"/>
      <c r="AI112" s="1015"/>
      <c r="AJ112" s="1016"/>
      <c r="AK112" s="1017" t="s">
        <v>130</v>
      </c>
      <c r="AL112" s="1015"/>
      <c r="AM112" s="1015"/>
      <c r="AN112" s="1015"/>
      <c r="AO112" s="1016"/>
      <c r="AP112" s="1018" t="s">
        <v>130</v>
      </c>
      <c r="AQ112" s="1019"/>
      <c r="AR112" s="1019"/>
      <c r="AS112" s="1019"/>
      <c r="AT112" s="1020"/>
      <c r="AU112" s="956"/>
      <c r="AV112" s="957"/>
      <c r="AW112" s="957"/>
      <c r="AX112" s="957"/>
      <c r="AY112" s="957"/>
      <c r="AZ112" s="1005" t="s">
        <v>450</v>
      </c>
      <c r="BA112" s="1006"/>
      <c r="BB112" s="1006"/>
      <c r="BC112" s="1006"/>
      <c r="BD112" s="1006"/>
      <c r="BE112" s="1006"/>
      <c r="BF112" s="1006"/>
      <c r="BG112" s="1006"/>
      <c r="BH112" s="1006"/>
      <c r="BI112" s="1006"/>
      <c r="BJ112" s="1006"/>
      <c r="BK112" s="1006"/>
      <c r="BL112" s="1006"/>
      <c r="BM112" s="1006"/>
      <c r="BN112" s="1006"/>
      <c r="BO112" s="1006"/>
      <c r="BP112" s="1007"/>
      <c r="BQ112" s="975">
        <v>5618206</v>
      </c>
      <c r="BR112" s="976"/>
      <c r="BS112" s="976"/>
      <c r="BT112" s="976"/>
      <c r="BU112" s="976"/>
      <c r="BV112" s="976">
        <v>5420090</v>
      </c>
      <c r="BW112" s="976"/>
      <c r="BX112" s="976"/>
      <c r="BY112" s="976"/>
      <c r="BZ112" s="976"/>
      <c r="CA112" s="976">
        <v>4933788</v>
      </c>
      <c r="CB112" s="976"/>
      <c r="CC112" s="976"/>
      <c r="CD112" s="976"/>
      <c r="CE112" s="976"/>
      <c r="CF112" s="970">
        <v>94</v>
      </c>
      <c r="CG112" s="971"/>
      <c r="CH112" s="971"/>
      <c r="CI112" s="971"/>
      <c r="CJ112" s="971"/>
      <c r="CK112" s="1001"/>
      <c r="CL112" s="1002"/>
      <c r="CM112" s="972" t="s">
        <v>451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130</v>
      </c>
      <c r="DH112" s="976"/>
      <c r="DI112" s="976"/>
      <c r="DJ112" s="976"/>
      <c r="DK112" s="976"/>
      <c r="DL112" s="976" t="s">
        <v>130</v>
      </c>
      <c r="DM112" s="976"/>
      <c r="DN112" s="976"/>
      <c r="DO112" s="976"/>
      <c r="DP112" s="976"/>
      <c r="DQ112" s="976" t="s">
        <v>130</v>
      </c>
      <c r="DR112" s="976"/>
      <c r="DS112" s="976"/>
      <c r="DT112" s="976"/>
      <c r="DU112" s="976"/>
      <c r="DV112" s="977" t="s">
        <v>130</v>
      </c>
      <c r="DW112" s="977"/>
      <c r="DX112" s="977"/>
      <c r="DY112" s="977"/>
      <c r="DZ112" s="978"/>
    </row>
    <row r="113" spans="1:130" s="247" customFormat="1" ht="26.25" customHeight="1" x14ac:dyDescent="0.15">
      <c r="A113" s="1010"/>
      <c r="B113" s="1011"/>
      <c r="C113" s="1006" t="s">
        <v>452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682949</v>
      </c>
      <c r="AB113" s="990"/>
      <c r="AC113" s="990"/>
      <c r="AD113" s="990"/>
      <c r="AE113" s="991"/>
      <c r="AF113" s="992">
        <v>693735</v>
      </c>
      <c r="AG113" s="990"/>
      <c r="AH113" s="990"/>
      <c r="AI113" s="990"/>
      <c r="AJ113" s="991"/>
      <c r="AK113" s="992">
        <v>638284</v>
      </c>
      <c r="AL113" s="990"/>
      <c r="AM113" s="990"/>
      <c r="AN113" s="990"/>
      <c r="AO113" s="991"/>
      <c r="AP113" s="993">
        <v>12.2</v>
      </c>
      <c r="AQ113" s="994"/>
      <c r="AR113" s="994"/>
      <c r="AS113" s="994"/>
      <c r="AT113" s="995"/>
      <c r="AU113" s="956"/>
      <c r="AV113" s="957"/>
      <c r="AW113" s="957"/>
      <c r="AX113" s="957"/>
      <c r="AY113" s="957"/>
      <c r="AZ113" s="1005" t="s">
        <v>453</v>
      </c>
      <c r="BA113" s="1006"/>
      <c r="BB113" s="1006"/>
      <c r="BC113" s="1006"/>
      <c r="BD113" s="1006"/>
      <c r="BE113" s="1006"/>
      <c r="BF113" s="1006"/>
      <c r="BG113" s="1006"/>
      <c r="BH113" s="1006"/>
      <c r="BI113" s="1006"/>
      <c r="BJ113" s="1006"/>
      <c r="BK113" s="1006"/>
      <c r="BL113" s="1006"/>
      <c r="BM113" s="1006"/>
      <c r="BN113" s="1006"/>
      <c r="BO113" s="1006"/>
      <c r="BP113" s="1007"/>
      <c r="BQ113" s="975">
        <v>173803</v>
      </c>
      <c r="BR113" s="976"/>
      <c r="BS113" s="976"/>
      <c r="BT113" s="976"/>
      <c r="BU113" s="976"/>
      <c r="BV113" s="976">
        <v>166789</v>
      </c>
      <c r="BW113" s="976"/>
      <c r="BX113" s="976"/>
      <c r="BY113" s="976"/>
      <c r="BZ113" s="976"/>
      <c r="CA113" s="976">
        <v>188357</v>
      </c>
      <c r="CB113" s="976"/>
      <c r="CC113" s="976"/>
      <c r="CD113" s="976"/>
      <c r="CE113" s="976"/>
      <c r="CF113" s="970">
        <v>3.6</v>
      </c>
      <c r="CG113" s="971"/>
      <c r="CH113" s="971"/>
      <c r="CI113" s="971"/>
      <c r="CJ113" s="971"/>
      <c r="CK113" s="1001"/>
      <c r="CL113" s="1002"/>
      <c r="CM113" s="972" t="s">
        <v>454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130</v>
      </c>
      <c r="DH113" s="1015"/>
      <c r="DI113" s="1015"/>
      <c r="DJ113" s="1015"/>
      <c r="DK113" s="1016"/>
      <c r="DL113" s="1017" t="s">
        <v>130</v>
      </c>
      <c r="DM113" s="1015"/>
      <c r="DN113" s="1015"/>
      <c r="DO113" s="1015"/>
      <c r="DP113" s="1016"/>
      <c r="DQ113" s="1017" t="s">
        <v>130</v>
      </c>
      <c r="DR113" s="1015"/>
      <c r="DS113" s="1015"/>
      <c r="DT113" s="1015"/>
      <c r="DU113" s="1016"/>
      <c r="DV113" s="1018" t="s">
        <v>399</v>
      </c>
      <c r="DW113" s="1019"/>
      <c r="DX113" s="1019"/>
      <c r="DY113" s="1019"/>
      <c r="DZ113" s="1020"/>
    </row>
    <row r="114" spans="1:130" s="247" customFormat="1" ht="26.25" customHeight="1" x14ac:dyDescent="0.15">
      <c r="A114" s="1010"/>
      <c r="B114" s="1011"/>
      <c r="C114" s="1006" t="s">
        <v>455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17323</v>
      </c>
      <c r="AB114" s="1015"/>
      <c r="AC114" s="1015"/>
      <c r="AD114" s="1015"/>
      <c r="AE114" s="1016"/>
      <c r="AF114" s="1017">
        <v>18516</v>
      </c>
      <c r="AG114" s="1015"/>
      <c r="AH114" s="1015"/>
      <c r="AI114" s="1015"/>
      <c r="AJ114" s="1016"/>
      <c r="AK114" s="1017">
        <v>15853</v>
      </c>
      <c r="AL114" s="1015"/>
      <c r="AM114" s="1015"/>
      <c r="AN114" s="1015"/>
      <c r="AO114" s="1016"/>
      <c r="AP114" s="1018">
        <v>0.3</v>
      </c>
      <c r="AQ114" s="1019"/>
      <c r="AR114" s="1019"/>
      <c r="AS114" s="1019"/>
      <c r="AT114" s="1020"/>
      <c r="AU114" s="956"/>
      <c r="AV114" s="957"/>
      <c r="AW114" s="957"/>
      <c r="AX114" s="957"/>
      <c r="AY114" s="957"/>
      <c r="AZ114" s="1005" t="s">
        <v>456</v>
      </c>
      <c r="BA114" s="1006"/>
      <c r="BB114" s="1006"/>
      <c r="BC114" s="1006"/>
      <c r="BD114" s="1006"/>
      <c r="BE114" s="1006"/>
      <c r="BF114" s="1006"/>
      <c r="BG114" s="1006"/>
      <c r="BH114" s="1006"/>
      <c r="BI114" s="1006"/>
      <c r="BJ114" s="1006"/>
      <c r="BK114" s="1006"/>
      <c r="BL114" s="1006"/>
      <c r="BM114" s="1006"/>
      <c r="BN114" s="1006"/>
      <c r="BO114" s="1006"/>
      <c r="BP114" s="1007"/>
      <c r="BQ114" s="975">
        <v>918108</v>
      </c>
      <c r="BR114" s="976"/>
      <c r="BS114" s="976"/>
      <c r="BT114" s="976"/>
      <c r="BU114" s="976"/>
      <c r="BV114" s="976">
        <v>814226</v>
      </c>
      <c r="BW114" s="976"/>
      <c r="BX114" s="976"/>
      <c r="BY114" s="976"/>
      <c r="BZ114" s="976"/>
      <c r="CA114" s="976">
        <v>755608</v>
      </c>
      <c r="CB114" s="976"/>
      <c r="CC114" s="976"/>
      <c r="CD114" s="976"/>
      <c r="CE114" s="976"/>
      <c r="CF114" s="970">
        <v>14.4</v>
      </c>
      <c r="CG114" s="971"/>
      <c r="CH114" s="971"/>
      <c r="CI114" s="971"/>
      <c r="CJ114" s="971"/>
      <c r="CK114" s="1001"/>
      <c r="CL114" s="1002"/>
      <c r="CM114" s="972" t="s">
        <v>457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130</v>
      </c>
      <c r="DH114" s="1015"/>
      <c r="DI114" s="1015"/>
      <c r="DJ114" s="1015"/>
      <c r="DK114" s="1016"/>
      <c r="DL114" s="1017" t="s">
        <v>130</v>
      </c>
      <c r="DM114" s="1015"/>
      <c r="DN114" s="1015"/>
      <c r="DO114" s="1015"/>
      <c r="DP114" s="1016"/>
      <c r="DQ114" s="1017" t="s">
        <v>130</v>
      </c>
      <c r="DR114" s="1015"/>
      <c r="DS114" s="1015"/>
      <c r="DT114" s="1015"/>
      <c r="DU114" s="1016"/>
      <c r="DV114" s="1018" t="s">
        <v>399</v>
      </c>
      <c r="DW114" s="1019"/>
      <c r="DX114" s="1019"/>
      <c r="DY114" s="1019"/>
      <c r="DZ114" s="1020"/>
    </row>
    <row r="115" spans="1:130" s="247" customFormat="1" ht="26.25" customHeight="1" x14ac:dyDescent="0.15">
      <c r="A115" s="1010"/>
      <c r="B115" s="1011"/>
      <c r="C115" s="1006" t="s">
        <v>458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187</v>
      </c>
      <c r="AB115" s="990"/>
      <c r="AC115" s="990"/>
      <c r="AD115" s="990"/>
      <c r="AE115" s="991"/>
      <c r="AF115" s="992">
        <v>150</v>
      </c>
      <c r="AG115" s="990"/>
      <c r="AH115" s="990"/>
      <c r="AI115" s="990"/>
      <c r="AJ115" s="991"/>
      <c r="AK115" s="992">
        <v>113</v>
      </c>
      <c r="AL115" s="990"/>
      <c r="AM115" s="990"/>
      <c r="AN115" s="990"/>
      <c r="AO115" s="991"/>
      <c r="AP115" s="993">
        <v>0</v>
      </c>
      <c r="AQ115" s="994"/>
      <c r="AR115" s="994"/>
      <c r="AS115" s="994"/>
      <c r="AT115" s="995"/>
      <c r="AU115" s="956"/>
      <c r="AV115" s="957"/>
      <c r="AW115" s="957"/>
      <c r="AX115" s="957"/>
      <c r="AY115" s="957"/>
      <c r="AZ115" s="1005" t="s">
        <v>459</v>
      </c>
      <c r="BA115" s="1006"/>
      <c r="BB115" s="1006"/>
      <c r="BC115" s="1006"/>
      <c r="BD115" s="1006"/>
      <c r="BE115" s="1006"/>
      <c r="BF115" s="1006"/>
      <c r="BG115" s="1006"/>
      <c r="BH115" s="1006"/>
      <c r="BI115" s="1006"/>
      <c r="BJ115" s="1006"/>
      <c r="BK115" s="1006"/>
      <c r="BL115" s="1006"/>
      <c r="BM115" s="1006"/>
      <c r="BN115" s="1006"/>
      <c r="BO115" s="1006"/>
      <c r="BP115" s="1007"/>
      <c r="BQ115" s="975">
        <v>12</v>
      </c>
      <c r="BR115" s="976"/>
      <c r="BS115" s="976"/>
      <c r="BT115" s="976"/>
      <c r="BU115" s="976"/>
      <c r="BV115" s="976">
        <v>202</v>
      </c>
      <c r="BW115" s="976"/>
      <c r="BX115" s="976"/>
      <c r="BY115" s="976"/>
      <c r="BZ115" s="976"/>
      <c r="CA115" s="976">
        <v>209</v>
      </c>
      <c r="CB115" s="976"/>
      <c r="CC115" s="976"/>
      <c r="CD115" s="976"/>
      <c r="CE115" s="976"/>
      <c r="CF115" s="970">
        <v>0</v>
      </c>
      <c r="CG115" s="971"/>
      <c r="CH115" s="971"/>
      <c r="CI115" s="971"/>
      <c r="CJ115" s="971"/>
      <c r="CK115" s="1001"/>
      <c r="CL115" s="1002"/>
      <c r="CM115" s="1005" t="s">
        <v>460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130</v>
      </c>
      <c r="DH115" s="1015"/>
      <c r="DI115" s="1015"/>
      <c r="DJ115" s="1015"/>
      <c r="DK115" s="1016"/>
      <c r="DL115" s="1017" t="s">
        <v>130</v>
      </c>
      <c r="DM115" s="1015"/>
      <c r="DN115" s="1015"/>
      <c r="DO115" s="1015"/>
      <c r="DP115" s="1016"/>
      <c r="DQ115" s="1017" t="s">
        <v>130</v>
      </c>
      <c r="DR115" s="1015"/>
      <c r="DS115" s="1015"/>
      <c r="DT115" s="1015"/>
      <c r="DU115" s="1016"/>
      <c r="DV115" s="1018" t="s">
        <v>130</v>
      </c>
      <c r="DW115" s="1019"/>
      <c r="DX115" s="1019"/>
      <c r="DY115" s="1019"/>
      <c r="DZ115" s="1020"/>
    </row>
    <row r="116" spans="1:130" s="247" customFormat="1" ht="26.25" customHeight="1" x14ac:dyDescent="0.15">
      <c r="A116" s="1012"/>
      <c r="B116" s="1013"/>
      <c r="C116" s="1021" t="s">
        <v>461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130</v>
      </c>
      <c r="AB116" s="1015"/>
      <c r="AC116" s="1015"/>
      <c r="AD116" s="1015"/>
      <c r="AE116" s="1016"/>
      <c r="AF116" s="1017" t="s">
        <v>130</v>
      </c>
      <c r="AG116" s="1015"/>
      <c r="AH116" s="1015"/>
      <c r="AI116" s="1015"/>
      <c r="AJ116" s="1016"/>
      <c r="AK116" s="1017" t="s">
        <v>130</v>
      </c>
      <c r="AL116" s="1015"/>
      <c r="AM116" s="1015"/>
      <c r="AN116" s="1015"/>
      <c r="AO116" s="1016"/>
      <c r="AP116" s="1018" t="s">
        <v>130</v>
      </c>
      <c r="AQ116" s="1019"/>
      <c r="AR116" s="1019"/>
      <c r="AS116" s="1019"/>
      <c r="AT116" s="1020"/>
      <c r="AU116" s="956"/>
      <c r="AV116" s="957"/>
      <c r="AW116" s="957"/>
      <c r="AX116" s="957"/>
      <c r="AY116" s="957"/>
      <c r="AZ116" s="1023" t="s">
        <v>462</v>
      </c>
      <c r="BA116" s="1024"/>
      <c r="BB116" s="1024"/>
      <c r="BC116" s="1024"/>
      <c r="BD116" s="1024"/>
      <c r="BE116" s="1024"/>
      <c r="BF116" s="1024"/>
      <c r="BG116" s="1024"/>
      <c r="BH116" s="1024"/>
      <c r="BI116" s="1024"/>
      <c r="BJ116" s="1024"/>
      <c r="BK116" s="1024"/>
      <c r="BL116" s="1024"/>
      <c r="BM116" s="1024"/>
      <c r="BN116" s="1024"/>
      <c r="BO116" s="1024"/>
      <c r="BP116" s="1025"/>
      <c r="BQ116" s="975" t="s">
        <v>130</v>
      </c>
      <c r="BR116" s="976"/>
      <c r="BS116" s="976"/>
      <c r="BT116" s="976"/>
      <c r="BU116" s="976"/>
      <c r="BV116" s="976" t="s">
        <v>399</v>
      </c>
      <c r="BW116" s="976"/>
      <c r="BX116" s="976"/>
      <c r="BY116" s="976"/>
      <c r="BZ116" s="976"/>
      <c r="CA116" s="976" t="s">
        <v>130</v>
      </c>
      <c r="CB116" s="976"/>
      <c r="CC116" s="976"/>
      <c r="CD116" s="976"/>
      <c r="CE116" s="976"/>
      <c r="CF116" s="970" t="s">
        <v>130</v>
      </c>
      <c r="CG116" s="971"/>
      <c r="CH116" s="971"/>
      <c r="CI116" s="971"/>
      <c r="CJ116" s="971"/>
      <c r="CK116" s="1001"/>
      <c r="CL116" s="1002"/>
      <c r="CM116" s="972" t="s">
        <v>463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130</v>
      </c>
      <c r="DH116" s="1015"/>
      <c r="DI116" s="1015"/>
      <c r="DJ116" s="1015"/>
      <c r="DK116" s="1016"/>
      <c r="DL116" s="1017" t="s">
        <v>130</v>
      </c>
      <c r="DM116" s="1015"/>
      <c r="DN116" s="1015"/>
      <c r="DO116" s="1015"/>
      <c r="DP116" s="1016"/>
      <c r="DQ116" s="1017" t="s">
        <v>130</v>
      </c>
      <c r="DR116" s="1015"/>
      <c r="DS116" s="1015"/>
      <c r="DT116" s="1015"/>
      <c r="DU116" s="1016"/>
      <c r="DV116" s="1018" t="s">
        <v>130</v>
      </c>
      <c r="DW116" s="1019"/>
      <c r="DX116" s="1019"/>
      <c r="DY116" s="1019"/>
      <c r="DZ116" s="1020"/>
    </row>
    <row r="117" spans="1:130" s="247" customFormat="1" ht="26.25" customHeight="1" x14ac:dyDescent="0.15">
      <c r="A117" s="960" t="s">
        <v>192</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464</v>
      </c>
      <c r="Z117" s="942"/>
      <c r="AA117" s="1032">
        <v>1945642</v>
      </c>
      <c r="AB117" s="1033"/>
      <c r="AC117" s="1033"/>
      <c r="AD117" s="1033"/>
      <c r="AE117" s="1034"/>
      <c r="AF117" s="1035">
        <v>1977017</v>
      </c>
      <c r="AG117" s="1033"/>
      <c r="AH117" s="1033"/>
      <c r="AI117" s="1033"/>
      <c r="AJ117" s="1034"/>
      <c r="AK117" s="1035">
        <v>1871189</v>
      </c>
      <c r="AL117" s="1033"/>
      <c r="AM117" s="1033"/>
      <c r="AN117" s="1033"/>
      <c r="AO117" s="1034"/>
      <c r="AP117" s="1036"/>
      <c r="AQ117" s="1037"/>
      <c r="AR117" s="1037"/>
      <c r="AS117" s="1037"/>
      <c r="AT117" s="1038"/>
      <c r="AU117" s="956"/>
      <c r="AV117" s="957"/>
      <c r="AW117" s="957"/>
      <c r="AX117" s="957"/>
      <c r="AY117" s="957"/>
      <c r="AZ117" s="1023" t="s">
        <v>465</v>
      </c>
      <c r="BA117" s="1024"/>
      <c r="BB117" s="1024"/>
      <c r="BC117" s="1024"/>
      <c r="BD117" s="1024"/>
      <c r="BE117" s="1024"/>
      <c r="BF117" s="1024"/>
      <c r="BG117" s="1024"/>
      <c r="BH117" s="1024"/>
      <c r="BI117" s="1024"/>
      <c r="BJ117" s="1024"/>
      <c r="BK117" s="1024"/>
      <c r="BL117" s="1024"/>
      <c r="BM117" s="1024"/>
      <c r="BN117" s="1024"/>
      <c r="BO117" s="1024"/>
      <c r="BP117" s="1025"/>
      <c r="BQ117" s="975" t="s">
        <v>130</v>
      </c>
      <c r="BR117" s="976"/>
      <c r="BS117" s="976"/>
      <c r="BT117" s="976"/>
      <c r="BU117" s="976"/>
      <c r="BV117" s="976" t="s">
        <v>130</v>
      </c>
      <c r="BW117" s="976"/>
      <c r="BX117" s="976"/>
      <c r="BY117" s="976"/>
      <c r="BZ117" s="976"/>
      <c r="CA117" s="976" t="s">
        <v>130</v>
      </c>
      <c r="CB117" s="976"/>
      <c r="CC117" s="976"/>
      <c r="CD117" s="976"/>
      <c r="CE117" s="976"/>
      <c r="CF117" s="970" t="s">
        <v>130</v>
      </c>
      <c r="CG117" s="971"/>
      <c r="CH117" s="971"/>
      <c r="CI117" s="971"/>
      <c r="CJ117" s="971"/>
      <c r="CK117" s="1001"/>
      <c r="CL117" s="1002"/>
      <c r="CM117" s="972" t="s">
        <v>466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130</v>
      </c>
      <c r="DH117" s="1015"/>
      <c r="DI117" s="1015"/>
      <c r="DJ117" s="1015"/>
      <c r="DK117" s="1016"/>
      <c r="DL117" s="1017" t="s">
        <v>399</v>
      </c>
      <c r="DM117" s="1015"/>
      <c r="DN117" s="1015"/>
      <c r="DO117" s="1015"/>
      <c r="DP117" s="1016"/>
      <c r="DQ117" s="1017" t="s">
        <v>130</v>
      </c>
      <c r="DR117" s="1015"/>
      <c r="DS117" s="1015"/>
      <c r="DT117" s="1015"/>
      <c r="DU117" s="1016"/>
      <c r="DV117" s="1018" t="s">
        <v>130</v>
      </c>
      <c r="DW117" s="1019"/>
      <c r="DX117" s="1019"/>
      <c r="DY117" s="1019"/>
      <c r="DZ117" s="1020"/>
    </row>
    <row r="118" spans="1:130" s="247" customFormat="1" ht="26.25" customHeight="1" x14ac:dyDescent="0.15">
      <c r="A118" s="960" t="s">
        <v>439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437</v>
      </c>
      <c r="AB118" s="941"/>
      <c r="AC118" s="941"/>
      <c r="AD118" s="941"/>
      <c r="AE118" s="942"/>
      <c r="AF118" s="940" t="s">
        <v>313</v>
      </c>
      <c r="AG118" s="941"/>
      <c r="AH118" s="941"/>
      <c r="AI118" s="941"/>
      <c r="AJ118" s="942"/>
      <c r="AK118" s="940" t="s">
        <v>312</v>
      </c>
      <c r="AL118" s="941"/>
      <c r="AM118" s="941"/>
      <c r="AN118" s="941"/>
      <c r="AO118" s="942"/>
      <c r="AP118" s="1027" t="s">
        <v>438</v>
      </c>
      <c r="AQ118" s="1028"/>
      <c r="AR118" s="1028"/>
      <c r="AS118" s="1028"/>
      <c r="AT118" s="1029"/>
      <c r="AU118" s="956"/>
      <c r="AV118" s="957"/>
      <c r="AW118" s="957"/>
      <c r="AX118" s="957"/>
      <c r="AY118" s="957"/>
      <c r="AZ118" s="1030" t="s">
        <v>467</v>
      </c>
      <c r="BA118" s="1021"/>
      <c r="BB118" s="1021"/>
      <c r="BC118" s="1021"/>
      <c r="BD118" s="1021"/>
      <c r="BE118" s="1021"/>
      <c r="BF118" s="1021"/>
      <c r="BG118" s="1021"/>
      <c r="BH118" s="1021"/>
      <c r="BI118" s="1021"/>
      <c r="BJ118" s="1021"/>
      <c r="BK118" s="1021"/>
      <c r="BL118" s="1021"/>
      <c r="BM118" s="1021"/>
      <c r="BN118" s="1021"/>
      <c r="BO118" s="1021"/>
      <c r="BP118" s="1022"/>
      <c r="BQ118" s="1053" t="s">
        <v>130</v>
      </c>
      <c r="BR118" s="1054"/>
      <c r="BS118" s="1054"/>
      <c r="BT118" s="1054"/>
      <c r="BU118" s="1054"/>
      <c r="BV118" s="1054" t="s">
        <v>130</v>
      </c>
      <c r="BW118" s="1054"/>
      <c r="BX118" s="1054"/>
      <c r="BY118" s="1054"/>
      <c r="BZ118" s="1054"/>
      <c r="CA118" s="1054" t="s">
        <v>399</v>
      </c>
      <c r="CB118" s="1054"/>
      <c r="CC118" s="1054"/>
      <c r="CD118" s="1054"/>
      <c r="CE118" s="1054"/>
      <c r="CF118" s="970" t="s">
        <v>399</v>
      </c>
      <c r="CG118" s="971"/>
      <c r="CH118" s="971"/>
      <c r="CI118" s="971"/>
      <c r="CJ118" s="971"/>
      <c r="CK118" s="1001"/>
      <c r="CL118" s="1002"/>
      <c r="CM118" s="972" t="s">
        <v>468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399</v>
      </c>
      <c r="DH118" s="1015"/>
      <c r="DI118" s="1015"/>
      <c r="DJ118" s="1015"/>
      <c r="DK118" s="1016"/>
      <c r="DL118" s="1017" t="s">
        <v>130</v>
      </c>
      <c r="DM118" s="1015"/>
      <c r="DN118" s="1015"/>
      <c r="DO118" s="1015"/>
      <c r="DP118" s="1016"/>
      <c r="DQ118" s="1017" t="s">
        <v>130</v>
      </c>
      <c r="DR118" s="1015"/>
      <c r="DS118" s="1015"/>
      <c r="DT118" s="1015"/>
      <c r="DU118" s="1016"/>
      <c r="DV118" s="1018" t="s">
        <v>130</v>
      </c>
      <c r="DW118" s="1019"/>
      <c r="DX118" s="1019"/>
      <c r="DY118" s="1019"/>
      <c r="DZ118" s="1020"/>
    </row>
    <row r="119" spans="1:130" s="247" customFormat="1" ht="26.25" customHeight="1" x14ac:dyDescent="0.15">
      <c r="A119" s="1114" t="s">
        <v>442</v>
      </c>
      <c r="B119" s="1000"/>
      <c r="C119" s="979" t="s">
        <v>443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399</v>
      </c>
      <c r="AB119" s="948"/>
      <c r="AC119" s="948"/>
      <c r="AD119" s="948"/>
      <c r="AE119" s="949"/>
      <c r="AF119" s="950" t="s">
        <v>399</v>
      </c>
      <c r="AG119" s="948"/>
      <c r="AH119" s="948"/>
      <c r="AI119" s="948"/>
      <c r="AJ119" s="949"/>
      <c r="AK119" s="950" t="s">
        <v>399</v>
      </c>
      <c r="AL119" s="948"/>
      <c r="AM119" s="948"/>
      <c r="AN119" s="948"/>
      <c r="AO119" s="949"/>
      <c r="AP119" s="951" t="s">
        <v>399</v>
      </c>
      <c r="AQ119" s="952"/>
      <c r="AR119" s="952"/>
      <c r="AS119" s="952"/>
      <c r="AT119" s="953"/>
      <c r="AU119" s="958"/>
      <c r="AV119" s="959"/>
      <c r="AW119" s="959"/>
      <c r="AX119" s="959"/>
      <c r="AY119" s="959"/>
      <c r="AZ119" s="278" t="s">
        <v>192</v>
      </c>
      <c r="BA119" s="278"/>
      <c r="BB119" s="278"/>
      <c r="BC119" s="278"/>
      <c r="BD119" s="278"/>
      <c r="BE119" s="278"/>
      <c r="BF119" s="278"/>
      <c r="BG119" s="278"/>
      <c r="BH119" s="278"/>
      <c r="BI119" s="278"/>
      <c r="BJ119" s="278"/>
      <c r="BK119" s="278"/>
      <c r="BL119" s="278"/>
      <c r="BM119" s="278"/>
      <c r="BN119" s="278"/>
      <c r="BO119" s="1031" t="s">
        <v>469</v>
      </c>
      <c r="BP119" s="1062"/>
      <c r="BQ119" s="1053">
        <v>18661528</v>
      </c>
      <c r="BR119" s="1054"/>
      <c r="BS119" s="1054"/>
      <c r="BT119" s="1054"/>
      <c r="BU119" s="1054"/>
      <c r="BV119" s="1054">
        <v>18606174</v>
      </c>
      <c r="BW119" s="1054"/>
      <c r="BX119" s="1054"/>
      <c r="BY119" s="1054"/>
      <c r="BZ119" s="1054"/>
      <c r="CA119" s="1054">
        <v>17885725</v>
      </c>
      <c r="CB119" s="1054"/>
      <c r="CC119" s="1054"/>
      <c r="CD119" s="1054"/>
      <c r="CE119" s="1054"/>
      <c r="CF119" s="1055"/>
      <c r="CG119" s="1056"/>
      <c r="CH119" s="1056"/>
      <c r="CI119" s="1056"/>
      <c r="CJ119" s="1057"/>
      <c r="CK119" s="1003"/>
      <c r="CL119" s="1004"/>
      <c r="CM119" s="1058" t="s">
        <v>470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130</v>
      </c>
      <c r="DH119" s="1040"/>
      <c r="DI119" s="1040"/>
      <c r="DJ119" s="1040"/>
      <c r="DK119" s="1041"/>
      <c r="DL119" s="1039" t="s">
        <v>130</v>
      </c>
      <c r="DM119" s="1040"/>
      <c r="DN119" s="1040"/>
      <c r="DO119" s="1040"/>
      <c r="DP119" s="1041"/>
      <c r="DQ119" s="1039" t="s">
        <v>130</v>
      </c>
      <c r="DR119" s="1040"/>
      <c r="DS119" s="1040"/>
      <c r="DT119" s="1040"/>
      <c r="DU119" s="1041"/>
      <c r="DV119" s="1042" t="s">
        <v>130</v>
      </c>
      <c r="DW119" s="1043"/>
      <c r="DX119" s="1043"/>
      <c r="DY119" s="1043"/>
      <c r="DZ119" s="1044"/>
    </row>
    <row r="120" spans="1:130" s="247" customFormat="1" ht="26.25" customHeight="1" x14ac:dyDescent="0.15">
      <c r="A120" s="1115"/>
      <c r="B120" s="1002"/>
      <c r="C120" s="972" t="s">
        <v>447</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130</v>
      </c>
      <c r="AB120" s="1015"/>
      <c r="AC120" s="1015"/>
      <c r="AD120" s="1015"/>
      <c r="AE120" s="1016"/>
      <c r="AF120" s="1017" t="s">
        <v>130</v>
      </c>
      <c r="AG120" s="1015"/>
      <c r="AH120" s="1015"/>
      <c r="AI120" s="1015"/>
      <c r="AJ120" s="1016"/>
      <c r="AK120" s="1017" t="s">
        <v>130</v>
      </c>
      <c r="AL120" s="1015"/>
      <c r="AM120" s="1015"/>
      <c r="AN120" s="1015"/>
      <c r="AO120" s="1016"/>
      <c r="AP120" s="1018" t="s">
        <v>399</v>
      </c>
      <c r="AQ120" s="1019"/>
      <c r="AR120" s="1019"/>
      <c r="AS120" s="1019"/>
      <c r="AT120" s="1020"/>
      <c r="AU120" s="1045" t="s">
        <v>471</v>
      </c>
      <c r="AV120" s="1046"/>
      <c r="AW120" s="1046"/>
      <c r="AX120" s="1046"/>
      <c r="AY120" s="1047"/>
      <c r="AZ120" s="996" t="s">
        <v>472</v>
      </c>
      <c r="BA120" s="945"/>
      <c r="BB120" s="945"/>
      <c r="BC120" s="945"/>
      <c r="BD120" s="945"/>
      <c r="BE120" s="945"/>
      <c r="BF120" s="945"/>
      <c r="BG120" s="945"/>
      <c r="BH120" s="945"/>
      <c r="BI120" s="945"/>
      <c r="BJ120" s="945"/>
      <c r="BK120" s="945"/>
      <c r="BL120" s="945"/>
      <c r="BM120" s="945"/>
      <c r="BN120" s="945"/>
      <c r="BO120" s="945"/>
      <c r="BP120" s="946"/>
      <c r="BQ120" s="982">
        <v>4645050</v>
      </c>
      <c r="BR120" s="983"/>
      <c r="BS120" s="983"/>
      <c r="BT120" s="983"/>
      <c r="BU120" s="983"/>
      <c r="BV120" s="983">
        <v>4305360</v>
      </c>
      <c r="BW120" s="983"/>
      <c r="BX120" s="983"/>
      <c r="BY120" s="983"/>
      <c r="BZ120" s="983"/>
      <c r="CA120" s="983">
        <v>4209130</v>
      </c>
      <c r="CB120" s="983"/>
      <c r="CC120" s="983"/>
      <c r="CD120" s="983"/>
      <c r="CE120" s="983"/>
      <c r="CF120" s="997">
        <v>80.2</v>
      </c>
      <c r="CG120" s="998"/>
      <c r="CH120" s="998"/>
      <c r="CI120" s="998"/>
      <c r="CJ120" s="998"/>
      <c r="CK120" s="1063" t="s">
        <v>473</v>
      </c>
      <c r="CL120" s="1064"/>
      <c r="CM120" s="1064"/>
      <c r="CN120" s="1064"/>
      <c r="CO120" s="1065"/>
      <c r="CP120" s="1071" t="s">
        <v>416</v>
      </c>
      <c r="CQ120" s="1072"/>
      <c r="CR120" s="1072"/>
      <c r="CS120" s="1072"/>
      <c r="CT120" s="1072"/>
      <c r="CU120" s="1072"/>
      <c r="CV120" s="1072"/>
      <c r="CW120" s="1072"/>
      <c r="CX120" s="1072"/>
      <c r="CY120" s="1072"/>
      <c r="CZ120" s="1072"/>
      <c r="DA120" s="1072"/>
      <c r="DB120" s="1072"/>
      <c r="DC120" s="1072"/>
      <c r="DD120" s="1072"/>
      <c r="DE120" s="1072"/>
      <c r="DF120" s="1073"/>
      <c r="DG120" s="982">
        <v>3373040</v>
      </c>
      <c r="DH120" s="983"/>
      <c r="DI120" s="983"/>
      <c r="DJ120" s="983"/>
      <c r="DK120" s="983"/>
      <c r="DL120" s="983">
        <v>3169303</v>
      </c>
      <c r="DM120" s="983"/>
      <c r="DN120" s="983"/>
      <c r="DO120" s="983"/>
      <c r="DP120" s="983"/>
      <c r="DQ120" s="983">
        <v>2861106</v>
      </c>
      <c r="DR120" s="983"/>
      <c r="DS120" s="983"/>
      <c r="DT120" s="983"/>
      <c r="DU120" s="983"/>
      <c r="DV120" s="984">
        <v>54.5</v>
      </c>
      <c r="DW120" s="984"/>
      <c r="DX120" s="984"/>
      <c r="DY120" s="984"/>
      <c r="DZ120" s="985"/>
    </row>
    <row r="121" spans="1:130" s="247" customFormat="1" ht="26.25" customHeight="1" x14ac:dyDescent="0.15">
      <c r="A121" s="1115"/>
      <c r="B121" s="1002"/>
      <c r="C121" s="1023" t="s">
        <v>474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130</v>
      </c>
      <c r="AB121" s="1015"/>
      <c r="AC121" s="1015"/>
      <c r="AD121" s="1015"/>
      <c r="AE121" s="1016"/>
      <c r="AF121" s="1017" t="s">
        <v>130</v>
      </c>
      <c r="AG121" s="1015"/>
      <c r="AH121" s="1015"/>
      <c r="AI121" s="1015"/>
      <c r="AJ121" s="1016"/>
      <c r="AK121" s="1017" t="s">
        <v>399</v>
      </c>
      <c r="AL121" s="1015"/>
      <c r="AM121" s="1015"/>
      <c r="AN121" s="1015"/>
      <c r="AO121" s="1016"/>
      <c r="AP121" s="1018" t="s">
        <v>130</v>
      </c>
      <c r="AQ121" s="1019"/>
      <c r="AR121" s="1019"/>
      <c r="AS121" s="1019"/>
      <c r="AT121" s="1020"/>
      <c r="AU121" s="1048"/>
      <c r="AV121" s="1049"/>
      <c r="AW121" s="1049"/>
      <c r="AX121" s="1049"/>
      <c r="AY121" s="1050"/>
      <c r="AZ121" s="1005" t="s">
        <v>475</v>
      </c>
      <c r="BA121" s="1006"/>
      <c r="BB121" s="1006"/>
      <c r="BC121" s="1006"/>
      <c r="BD121" s="1006"/>
      <c r="BE121" s="1006"/>
      <c r="BF121" s="1006"/>
      <c r="BG121" s="1006"/>
      <c r="BH121" s="1006"/>
      <c r="BI121" s="1006"/>
      <c r="BJ121" s="1006"/>
      <c r="BK121" s="1006"/>
      <c r="BL121" s="1006"/>
      <c r="BM121" s="1006"/>
      <c r="BN121" s="1006"/>
      <c r="BO121" s="1006"/>
      <c r="BP121" s="1007"/>
      <c r="BQ121" s="975">
        <v>177173</v>
      </c>
      <c r="BR121" s="976"/>
      <c r="BS121" s="976"/>
      <c r="BT121" s="976"/>
      <c r="BU121" s="976"/>
      <c r="BV121" s="976">
        <v>149032</v>
      </c>
      <c r="BW121" s="976"/>
      <c r="BX121" s="976"/>
      <c r="BY121" s="976"/>
      <c r="BZ121" s="976"/>
      <c r="CA121" s="976">
        <v>123236</v>
      </c>
      <c r="CB121" s="976"/>
      <c r="CC121" s="976"/>
      <c r="CD121" s="976"/>
      <c r="CE121" s="976"/>
      <c r="CF121" s="970">
        <v>2.2999999999999998</v>
      </c>
      <c r="CG121" s="971"/>
      <c r="CH121" s="971"/>
      <c r="CI121" s="971"/>
      <c r="CJ121" s="971"/>
      <c r="CK121" s="1066"/>
      <c r="CL121" s="1067"/>
      <c r="CM121" s="1067"/>
      <c r="CN121" s="1067"/>
      <c r="CO121" s="1068"/>
      <c r="CP121" s="1076" t="s">
        <v>476</v>
      </c>
      <c r="CQ121" s="1077"/>
      <c r="CR121" s="1077"/>
      <c r="CS121" s="1077"/>
      <c r="CT121" s="1077"/>
      <c r="CU121" s="1077"/>
      <c r="CV121" s="1077"/>
      <c r="CW121" s="1077"/>
      <c r="CX121" s="1077"/>
      <c r="CY121" s="1077"/>
      <c r="CZ121" s="1077"/>
      <c r="DA121" s="1077"/>
      <c r="DB121" s="1077"/>
      <c r="DC121" s="1077"/>
      <c r="DD121" s="1077"/>
      <c r="DE121" s="1077"/>
      <c r="DF121" s="1078"/>
      <c r="DG121" s="975">
        <v>1771923</v>
      </c>
      <c r="DH121" s="976"/>
      <c r="DI121" s="976"/>
      <c r="DJ121" s="976"/>
      <c r="DK121" s="976"/>
      <c r="DL121" s="976">
        <v>1848400</v>
      </c>
      <c r="DM121" s="976"/>
      <c r="DN121" s="976"/>
      <c r="DO121" s="976"/>
      <c r="DP121" s="976"/>
      <c r="DQ121" s="976">
        <v>1741891</v>
      </c>
      <c r="DR121" s="976"/>
      <c r="DS121" s="976"/>
      <c r="DT121" s="976"/>
      <c r="DU121" s="976"/>
      <c r="DV121" s="977">
        <v>33.200000000000003</v>
      </c>
      <c r="DW121" s="977"/>
      <c r="DX121" s="977"/>
      <c r="DY121" s="977"/>
      <c r="DZ121" s="978"/>
    </row>
    <row r="122" spans="1:130" s="247" customFormat="1" ht="26.25" customHeight="1" x14ac:dyDescent="0.15">
      <c r="A122" s="1115"/>
      <c r="B122" s="1002"/>
      <c r="C122" s="972" t="s">
        <v>457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130</v>
      </c>
      <c r="AG122" s="1015"/>
      <c r="AH122" s="1015"/>
      <c r="AI122" s="1015"/>
      <c r="AJ122" s="1016"/>
      <c r="AK122" s="1017" t="s">
        <v>130</v>
      </c>
      <c r="AL122" s="1015"/>
      <c r="AM122" s="1015"/>
      <c r="AN122" s="1015"/>
      <c r="AO122" s="1016"/>
      <c r="AP122" s="1018" t="s">
        <v>399</v>
      </c>
      <c r="AQ122" s="1019"/>
      <c r="AR122" s="1019"/>
      <c r="AS122" s="1019"/>
      <c r="AT122" s="1020"/>
      <c r="AU122" s="1048"/>
      <c r="AV122" s="1049"/>
      <c r="AW122" s="1049"/>
      <c r="AX122" s="1049"/>
      <c r="AY122" s="1050"/>
      <c r="AZ122" s="1030" t="s">
        <v>477</v>
      </c>
      <c r="BA122" s="1021"/>
      <c r="BB122" s="1021"/>
      <c r="BC122" s="1021"/>
      <c r="BD122" s="1021"/>
      <c r="BE122" s="1021"/>
      <c r="BF122" s="1021"/>
      <c r="BG122" s="1021"/>
      <c r="BH122" s="1021"/>
      <c r="BI122" s="1021"/>
      <c r="BJ122" s="1021"/>
      <c r="BK122" s="1021"/>
      <c r="BL122" s="1021"/>
      <c r="BM122" s="1021"/>
      <c r="BN122" s="1021"/>
      <c r="BO122" s="1021"/>
      <c r="BP122" s="1022"/>
      <c r="BQ122" s="1053">
        <v>13347458</v>
      </c>
      <c r="BR122" s="1054"/>
      <c r="BS122" s="1054"/>
      <c r="BT122" s="1054"/>
      <c r="BU122" s="1054"/>
      <c r="BV122" s="1054">
        <v>13216029</v>
      </c>
      <c r="BW122" s="1054"/>
      <c r="BX122" s="1054"/>
      <c r="BY122" s="1054"/>
      <c r="BZ122" s="1054"/>
      <c r="CA122" s="1054">
        <v>12855979</v>
      </c>
      <c r="CB122" s="1054"/>
      <c r="CC122" s="1054"/>
      <c r="CD122" s="1054"/>
      <c r="CE122" s="1054"/>
      <c r="CF122" s="1074">
        <v>244.9</v>
      </c>
      <c r="CG122" s="1075"/>
      <c r="CH122" s="1075"/>
      <c r="CI122" s="1075"/>
      <c r="CJ122" s="1075"/>
      <c r="CK122" s="1066"/>
      <c r="CL122" s="1067"/>
      <c r="CM122" s="1067"/>
      <c r="CN122" s="1067"/>
      <c r="CO122" s="1068"/>
      <c r="CP122" s="1076" t="s">
        <v>478</v>
      </c>
      <c r="CQ122" s="1077"/>
      <c r="CR122" s="1077"/>
      <c r="CS122" s="1077"/>
      <c r="CT122" s="1077"/>
      <c r="CU122" s="1077"/>
      <c r="CV122" s="1077"/>
      <c r="CW122" s="1077"/>
      <c r="CX122" s="1077"/>
      <c r="CY122" s="1077"/>
      <c r="CZ122" s="1077"/>
      <c r="DA122" s="1077"/>
      <c r="DB122" s="1077"/>
      <c r="DC122" s="1077"/>
      <c r="DD122" s="1077"/>
      <c r="DE122" s="1077"/>
      <c r="DF122" s="1078"/>
      <c r="DG122" s="975">
        <v>473243</v>
      </c>
      <c r="DH122" s="976"/>
      <c r="DI122" s="976"/>
      <c r="DJ122" s="976"/>
      <c r="DK122" s="976"/>
      <c r="DL122" s="976">
        <v>402387</v>
      </c>
      <c r="DM122" s="976"/>
      <c r="DN122" s="976"/>
      <c r="DO122" s="976"/>
      <c r="DP122" s="976"/>
      <c r="DQ122" s="976">
        <v>330791</v>
      </c>
      <c r="DR122" s="976"/>
      <c r="DS122" s="976"/>
      <c r="DT122" s="976"/>
      <c r="DU122" s="976"/>
      <c r="DV122" s="977">
        <v>6.3</v>
      </c>
      <c r="DW122" s="977"/>
      <c r="DX122" s="977"/>
      <c r="DY122" s="977"/>
      <c r="DZ122" s="978"/>
    </row>
    <row r="123" spans="1:130" s="247" customFormat="1" ht="26.25" customHeight="1" x14ac:dyDescent="0.15">
      <c r="A123" s="1115"/>
      <c r="B123" s="1002"/>
      <c r="C123" s="972" t="s">
        <v>463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130</v>
      </c>
      <c r="AB123" s="1015"/>
      <c r="AC123" s="1015"/>
      <c r="AD123" s="1015"/>
      <c r="AE123" s="1016"/>
      <c r="AF123" s="1017" t="s">
        <v>130</v>
      </c>
      <c r="AG123" s="1015"/>
      <c r="AH123" s="1015"/>
      <c r="AI123" s="1015"/>
      <c r="AJ123" s="1016"/>
      <c r="AK123" s="1017" t="s">
        <v>130</v>
      </c>
      <c r="AL123" s="1015"/>
      <c r="AM123" s="1015"/>
      <c r="AN123" s="1015"/>
      <c r="AO123" s="1016"/>
      <c r="AP123" s="1018" t="s">
        <v>130</v>
      </c>
      <c r="AQ123" s="1019"/>
      <c r="AR123" s="1019"/>
      <c r="AS123" s="1019"/>
      <c r="AT123" s="1020"/>
      <c r="AU123" s="1051"/>
      <c r="AV123" s="1052"/>
      <c r="AW123" s="1052"/>
      <c r="AX123" s="1052"/>
      <c r="AY123" s="1052"/>
      <c r="AZ123" s="278" t="s">
        <v>192</v>
      </c>
      <c r="BA123" s="278"/>
      <c r="BB123" s="278"/>
      <c r="BC123" s="278"/>
      <c r="BD123" s="278"/>
      <c r="BE123" s="278"/>
      <c r="BF123" s="278"/>
      <c r="BG123" s="278"/>
      <c r="BH123" s="278"/>
      <c r="BI123" s="278"/>
      <c r="BJ123" s="278"/>
      <c r="BK123" s="278"/>
      <c r="BL123" s="278"/>
      <c r="BM123" s="278"/>
      <c r="BN123" s="278"/>
      <c r="BO123" s="1031" t="s">
        <v>479</v>
      </c>
      <c r="BP123" s="1062"/>
      <c r="BQ123" s="1121">
        <v>18169681</v>
      </c>
      <c r="BR123" s="1122"/>
      <c r="BS123" s="1122"/>
      <c r="BT123" s="1122"/>
      <c r="BU123" s="1122"/>
      <c r="BV123" s="1122">
        <v>17670421</v>
      </c>
      <c r="BW123" s="1122"/>
      <c r="BX123" s="1122"/>
      <c r="BY123" s="1122"/>
      <c r="BZ123" s="1122"/>
      <c r="CA123" s="1122">
        <v>17188345</v>
      </c>
      <c r="CB123" s="1122"/>
      <c r="CC123" s="1122"/>
      <c r="CD123" s="1122"/>
      <c r="CE123" s="1122"/>
      <c r="CF123" s="1055"/>
      <c r="CG123" s="1056"/>
      <c r="CH123" s="1056"/>
      <c r="CI123" s="1056"/>
      <c r="CJ123" s="1057"/>
      <c r="CK123" s="1066"/>
      <c r="CL123" s="1067"/>
      <c r="CM123" s="1067"/>
      <c r="CN123" s="1067"/>
      <c r="CO123" s="1068"/>
      <c r="CP123" s="1076" t="s">
        <v>480</v>
      </c>
      <c r="CQ123" s="1077"/>
      <c r="CR123" s="1077"/>
      <c r="CS123" s="1077"/>
      <c r="CT123" s="1077"/>
      <c r="CU123" s="1077"/>
      <c r="CV123" s="1077"/>
      <c r="CW123" s="1077"/>
      <c r="CX123" s="1077"/>
      <c r="CY123" s="1077"/>
      <c r="CZ123" s="1077"/>
      <c r="DA123" s="1077"/>
      <c r="DB123" s="1077"/>
      <c r="DC123" s="1077"/>
      <c r="DD123" s="1077"/>
      <c r="DE123" s="1077"/>
      <c r="DF123" s="1078"/>
      <c r="DG123" s="1014" t="s">
        <v>130</v>
      </c>
      <c r="DH123" s="1015"/>
      <c r="DI123" s="1015"/>
      <c r="DJ123" s="1015"/>
      <c r="DK123" s="1016"/>
      <c r="DL123" s="1017" t="s">
        <v>130</v>
      </c>
      <c r="DM123" s="1015"/>
      <c r="DN123" s="1015"/>
      <c r="DO123" s="1015"/>
      <c r="DP123" s="1016"/>
      <c r="DQ123" s="1017" t="s">
        <v>130</v>
      </c>
      <c r="DR123" s="1015"/>
      <c r="DS123" s="1015"/>
      <c r="DT123" s="1015"/>
      <c r="DU123" s="1016"/>
      <c r="DV123" s="1018" t="s">
        <v>130</v>
      </c>
      <c r="DW123" s="1019"/>
      <c r="DX123" s="1019"/>
      <c r="DY123" s="1019"/>
      <c r="DZ123" s="1020"/>
    </row>
    <row r="124" spans="1:130" s="247" customFormat="1" ht="26.25" customHeight="1" thickBot="1" x14ac:dyDescent="0.2">
      <c r="A124" s="1115"/>
      <c r="B124" s="1002"/>
      <c r="C124" s="972" t="s">
        <v>466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130</v>
      </c>
      <c r="AB124" s="1015"/>
      <c r="AC124" s="1015"/>
      <c r="AD124" s="1015"/>
      <c r="AE124" s="1016"/>
      <c r="AF124" s="1017" t="s">
        <v>130</v>
      </c>
      <c r="AG124" s="1015"/>
      <c r="AH124" s="1015"/>
      <c r="AI124" s="1015"/>
      <c r="AJ124" s="1016"/>
      <c r="AK124" s="1017" t="s">
        <v>130</v>
      </c>
      <c r="AL124" s="1015"/>
      <c r="AM124" s="1015"/>
      <c r="AN124" s="1015"/>
      <c r="AO124" s="1016"/>
      <c r="AP124" s="1018" t="s">
        <v>130</v>
      </c>
      <c r="AQ124" s="1019"/>
      <c r="AR124" s="1019"/>
      <c r="AS124" s="1019"/>
      <c r="AT124" s="1020"/>
      <c r="AU124" s="1117" t="s">
        <v>481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8.9</v>
      </c>
      <c r="BR124" s="1084"/>
      <c r="BS124" s="1084"/>
      <c r="BT124" s="1084"/>
      <c r="BU124" s="1084"/>
      <c r="BV124" s="1084">
        <v>17.100000000000001</v>
      </c>
      <c r="BW124" s="1084"/>
      <c r="BX124" s="1084"/>
      <c r="BY124" s="1084"/>
      <c r="BZ124" s="1084"/>
      <c r="CA124" s="1084">
        <v>13.2</v>
      </c>
      <c r="CB124" s="1084"/>
      <c r="CC124" s="1084"/>
      <c r="CD124" s="1084"/>
      <c r="CE124" s="1084"/>
      <c r="CF124" s="1085"/>
      <c r="CG124" s="1086"/>
      <c r="CH124" s="1086"/>
      <c r="CI124" s="1086"/>
      <c r="CJ124" s="1087"/>
      <c r="CK124" s="1069"/>
      <c r="CL124" s="1069"/>
      <c r="CM124" s="1069"/>
      <c r="CN124" s="1069"/>
      <c r="CO124" s="1070"/>
      <c r="CP124" s="1076" t="s">
        <v>482</v>
      </c>
      <c r="CQ124" s="1077"/>
      <c r="CR124" s="1077"/>
      <c r="CS124" s="1077"/>
      <c r="CT124" s="1077"/>
      <c r="CU124" s="1077"/>
      <c r="CV124" s="1077"/>
      <c r="CW124" s="1077"/>
      <c r="CX124" s="1077"/>
      <c r="CY124" s="1077"/>
      <c r="CZ124" s="1077"/>
      <c r="DA124" s="1077"/>
      <c r="DB124" s="1077"/>
      <c r="DC124" s="1077"/>
      <c r="DD124" s="1077"/>
      <c r="DE124" s="1077"/>
      <c r="DF124" s="1078"/>
      <c r="DG124" s="1061" t="s">
        <v>130</v>
      </c>
      <c r="DH124" s="1040"/>
      <c r="DI124" s="1040"/>
      <c r="DJ124" s="1040"/>
      <c r="DK124" s="1041"/>
      <c r="DL124" s="1039" t="s">
        <v>130</v>
      </c>
      <c r="DM124" s="1040"/>
      <c r="DN124" s="1040"/>
      <c r="DO124" s="1040"/>
      <c r="DP124" s="1041"/>
      <c r="DQ124" s="1039" t="s">
        <v>130</v>
      </c>
      <c r="DR124" s="1040"/>
      <c r="DS124" s="1040"/>
      <c r="DT124" s="1040"/>
      <c r="DU124" s="1041"/>
      <c r="DV124" s="1042" t="s">
        <v>130</v>
      </c>
      <c r="DW124" s="1043"/>
      <c r="DX124" s="1043"/>
      <c r="DY124" s="1043"/>
      <c r="DZ124" s="1044"/>
    </row>
    <row r="125" spans="1:130" s="247" customFormat="1" ht="26.25" customHeight="1" x14ac:dyDescent="0.15">
      <c r="A125" s="1115"/>
      <c r="B125" s="1002"/>
      <c r="C125" s="972" t="s">
        <v>468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130</v>
      </c>
      <c r="AB125" s="1015"/>
      <c r="AC125" s="1015"/>
      <c r="AD125" s="1015"/>
      <c r="AE125" s="1016"/>
      <c r="AF125" s="1017" t="s">
        <v>130</v>
      </c>
      <c r="AG125" s="1015"/>
      <c r="AH125" s="1015"/>
      <c r="AI125" s="1015"/>
      <c r="AJ125" s="1016"/>
      <c r="AK125" s="1017" t="s">
        <v>399</v>
      </c>
      <c r="AL125" s="1015"/>
      <c r="AM125" s="1015"/>
      <c r="AN125" s="1015"/>
      <c r="AO125" s="1016"/>
      <c r="AP125" s="1018" t="s">
        <v>130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483</v>
      </c>
      <c r="CL125" s="1064"/>
      <c r="CM125" s="1064"/>
      <c r="CN125" s="1064"/>
      <c r="CO125" s="1065"/>
      <c r="CP125" s="996" t="s">
        <v>484</v>
      </c>
      <c r="CQ125" s="945"/>
      <c r="CR125" s="945"/>
      <c r="CS125" s="945"/>
      <c r="CT125" s="945"/>
      <c r="CU125" s="945"/>
      <c r="CV125" s="945"/>
      <c r="CW125" s="945"/>
      <c r="CX125" s="945"/>
      <c r="CY125" s="945"/>
      <c r="CZ125" s="945"/>
      <c r="DA125" s="945"/>
      <c r="DB125" s="945"/>
      <c r="DC125" s="945"/>
      <c r="DD125" s="945"/>
      <c r="DE125" s="945"/>
      <c r="DF125" s="946"/>
      <c r="DG125" s="982" t="s">
        <v>130</v>
      </c>
      <c r="DH125" s="983"/>
      <c r="DI125" s="983"/>
      <c r="DJ125" s="983"/>
      <c r="DK125" s="983"/>
      <c r="DL125" s="983" t="s">
        <v>130</v>
      </c>
      <c r="DM125" s="983"/>
      <c r="DN125" s="983"/>
      <c r="DO125" s="983"/>
      <c r="DP125" s="983"/>
      <c r="DQ125" s="983" t="s">
        <v>130</v>
      </c>
      <c r="DR125" s="983"/>
      <c r="DS125" s="983"/>
      <c r="DT125" s="983"/>
      <c r="DU125" s="983"/>
      <c r="DV125" s="984" t="s">
        <v>399</v>
      </c>
      <c r="DW125" s="984"/>
      <c r="DX125" s="984"/>
      <c r="DY125" s="984"/>
      <c r="DZ125" s="985"/>
    </row>
    <row r="126" spans="1:130" s="247" customFormat="1" ht="26.25" customHeight="1" thickBot="1" x14ac:dyDescent="0.2">
      <c r="A126" s="1115"/>
      <c r="B126" s="1002"/>
      <c r="C126" s="972" t="s">
        <v>470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130</v>
      </c>
      <c r="AB126" s="1015"/>
      <c r="AC126" s="1015"/>
      <c r="AD126" s="1015"/>
      <c r="AE126" s="1016"/>
      <c r="AF126" s="1017" t="s">
        <v>130</v>
      </c>
      <c r="AG126" s="1015"/>
      <c r="AH126" s="1015"/>
      <c r="AI126" s="1015"/>
      <c r="AJ126" s="1016"/>
      <c r="AK126" s="1017" t="s">
        <v>130</v>
      </c>
      <c r="AL126" s="1015"/>
      <c r="AM126" s="1015"/>
      <c r="AN126" s="1015"/>
      <c r="AO126" s="1016"/>
      <c r="AP126" s="1018" t="s">
        <v>130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485</v>
      </c>
      <c r="CQ126" s="1006"/>
      <c r="CR126" s="1006"/>
      <c r="CS126" s="1006"/>
      <c r="CT126" s="1006"/>
      <c r="CU126" s="1006"/>
      <c r="CV126" s="1006"/>
      <c r="CW126" s="1006"/>
      <c r="CX126" s="1006"/>
      <c r="CY126" s="1006"/>
      <c r="CZ126" s="1006"/>
      <c r="DA126" s="1006"/>
      <c r="DB126" s="1006"/>
      <c r="DC126" s="1006"/>
      <c r="DD126" s="1006"/>
      <c r="DE126" s="1006"/>
      <c r="DF126" s="1007"/>
      <c r="DG126" s="975" t="s">
        <v>130</v>
      </c>
      <c r="DH126" s="976"/>
      <c r="DI126" s="976"/>
      <c r="DJ126" s="976"/>
      <c r="DK126" s="976"/>
      <c r="DL126" s="976" t="s">
        <v>130</v>
      </c>
      <c r="DM126" s="976"/>
      <c r="DN126" s="976"/>
      <c r="DO126" s="976"/>
      <c r="DP126" s="976"/>
      <c r="DQ126" s="976" t="s">
        <v>130</v>
      </c>
      <c r="DR126" s="976"/>
      <c r="DS126" s="976"/>
      <c r="DT126" s="976"/>
      <c r="DU126" s="976"/>
      <c r="DV126" s="977" t="s">
        <v>130</v>
      </c>
      <c r="DW126" s="977"/>
      <c r="DX126" s="977"/>
      <c r="DY126" s="977"/>
      <c r="DZ126" s="978"/>
    </row>
    <row r="127" spans="1:130" s="247" customFormat="1" ht="26.25" customHeight="1" x14ac:dyDescent="0.15">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187</v>
      </c>
      <c r="AB127" s="1015"/>
      <c r="AC127" s="1015"/>
      <c r="AD127" s="1015"/>
      <c r="AE127" s="1016"/>
      <c r="AF127" s="1017">
        <v>150</v>
      </c>
      <c r="AG127" s="1015"/>
      <c r="AH127" s="1015"/>
      <c r="AI127" s="1015"/>
      <c r="AJ127" s="1016"/>
      <c r="AK127" s="1017">
        <v>113</v>
      </c>
      <c r="AL127" s="1015"/>
      <c r="AM127" s="1015"/>
      <c r="AN127" s="1015"/>
      <c r="AO127" s="1016"/>
      <c r="AP127" s="1018">
        <v>0</v>
      </c>
      <c r="AQ127" s="1019"/>
      <c r="AR127" s="1019"/>
      <c r="AS127" s="1019"/>
      <c r="AT127" s="1020"/>
      <c r="AU127" s="283"/>
      <c r="AV127" s="283"/>
      <c r="AW127" s="283"/>
      <c r="AX127" s="1088" t="s">
        <v>487</v>
      </c>
      <c r="AY127" s="1089"/>
      <c r="AZ127" s="1089"/>
      <c r="BA127" s="1089"/>
      <c r="BB127" s="1089"/>
      <c r="BC127" s="1089"/>
      <c r="BD127" s="1089"/>
      <c r="BE127" s="1090"/>
      <c r="BF127" s="1091" t="s">
        <v>488</v>
      </c>
      <c r="BG127" s="1089"/>
      <c r="BH127" s="1089"/>
      <c r="BI127" s="1089"/>
      <c r="BJ127" s="1089"/>
      <c r="BK127" s="1089"/>
      <c r="BL127" s="1090"/>
      <c r="BM127" s="1091" t="s">
        <v>489</v>
      </c>
      <c r="BN127" s="1089"/>
      <c r="BO127" s="1089"/>
      <c r="BP127" s="1089"/>
      <c r="BQ127" s="1089"/>
      <c r="BR127" s="1089"/>
      <c r="BS127" s="1090"/>
      <c r="BT127" s="1091" t="s">
        <v>490</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491</v>
      </c>
      <c r="CQ127" s="1006"/>
      <c r="CR127" s="1006"/>
      <c r="CS127" s="1006"/>
      <c r="CT127" s="1006"/>
      <c r="CU127" s="1006"/>
      <c r="CV127" s="1006"/>
      <c r="CW127" s="1006"/>
      <c r="CX127" s="1006"/>
      <c r="CY127" s="1006"/>
      <c r="CZ127" s="1006"/>
      <c r="DA127" s="1006"/>
      <c r="DB127" s="1006"/>
      <c r="DC127" s="1006"/>
      <c r="DD127" s="1006"/>
      <c r="DE127" s="1006"/>
      <c r="DF127" s="1007"/>
      <c r="DG127" s="975" t="s">
        <v>130</v>
      </c>
      <c r="DH127" s="976"/>
      <c r="DI127" s="976"/>
      <c r="DJ127" s="976"/>
      <c r="DK127" s="976"/>
      <c r="DL127" s="976" t="s">
        <v>130</v>
      </c>
      <c r="DM127" s="976"/>
      <c r="DN127" s="976"/>
      <c r="DO127" s="976"/>
      <c r="DP127" s="976"/>
      <c r="DQ127" s="976" t="s">
        <v>130</v>
      </c>
      <c r="DR127" s="976"/>
      <c r="DS127" s="976"/>
      <c r="DT127" s="976"/>
      <c r="DU127" s="976"/>
      <c r="DV127" s="977" t="s">
        <v>130</v>
      </c>
      <c r="DW127" s="977"/>
      <c r="DX127" s="977"/>
      <c r="DY127" s="977"/>
      <c r="DZ127" s="978"/>
    </row>
    <row r="128" spans="1:130" s="247" customFormat="1" ht="26.25" customHeight="1" thickBot="1" x14ac:dyDescent="0.2">
      <c r="A128" s="1099" t="s">
        <v>492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493</v>
      </c>
      <c r="X128" s="1101"/>
      <c r="Y128" s="1101"/>
      <c r="Z128" s="1102"/>
      <c r="AA128" s="1103">
        <v>48407</v>
      </c>
      <c r="AB128" s="1104"/>
      <c r="AC128" s="1104"/>
      <c r="AD128" s="1104"/>
      <c r="AE128" s="1105"/>
      <c r="AF128" s="1106">
        <v>38325</v>
      </c>
      <c r="AG128" s="1104"/>
      <c r="AH128" s="1104"/>
      <c r="AI128" s="1104"/>
      <c r="AJ128" s="1105"/>
      <c r="AK128" s="1106">
        <v>29905</v>
      </c>
      <c r="AL128" s="1104"/>
      <c r="AM128" s="1104"/>
      <c r="AN128" s="1104"/>
      <c r="AO128" s="1105"/>
      <c r="AP128" s="1107"/>
      <c r="AQ128" s="1108"/>
      <c r="AR128" s="1108"/>
      <c r="AS128" s="1108"/>
      <c r="AT128" s="1109"/>
      <c r="AU128" s="283"/>
      <c r="AV128" s="283"/>
      <c r="AW128" s="283"/>
      <c r="AX128" s="944" t="s">
        <v>494</v>
      </c>
      <c r="AY128" s="945"/>
      <c r="AZ128" s="945"/>
      <c r="BA128" s="945"/>
      <c r="BB128" s="945"/>
      <c r="BC128" s="945"/>
      <c r="BD128" s="945"/>
      <c r="BE128" s="946"/>
      <c r="BF128" s="1110" t="s">
        <v>130</v>
      </c>
      <c r="BG128" s="1111"/>
      <c r="BH128" s="1111"/>
      <c r="BI128" s="1111"/>
      <c r="BJ128" s="1111"/>
      <c r="BK128" s="1111"/>
      <c r="BL128" s="1112"/>
      <c r="BM128" s="1110">
        <v>14.2</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495</v>
      </c>
      <c r="CQ128" s="1093"/>
      <c r="CR128" s="1093"/>
      <c r="CS128" s="1093"/>
      <c r="CT128" s="1093"/>
      <c r="CU128" s="1093"/>
      <c r="CV128" s="1093"/>
      <c r="CW128" s="1093"/>
      <c r="CX128" s="1093"/>
      <c r="CY128" s="1093"/>
      <c r="CZ128" s="1093"/>
      <c r="DA128" s="1093"/>
      <c r="DB128" s="1093"/>
      <c r="DC128" s="1093"/>
      <c r="DD128" s="1093"/>
      <c r="DE128" s="1093"/>
      <c r="DF128" s="1094"/>
      <c r="DG128" s="1095">
        <v>12</v>
      </c>
      <c r="DH128" s="1096"/>
      <c r="DI128" s="1096"/>
      <c r="DJ128" s="1096"/>
      <c r="DK128" s="1096"/>
      <c r="DL128" s="1096">
        <v>202</v>
      </c>
      <c r="DM128" s="1096"/>
      <c r="DN128" s="1096"/>
      <c r="DO128" s="1096"/>
      <c r="DP128" s="1096"/>
      <c r="DQ128" s="1096">
        <v>209</v>
      </c>
      <c r="DR128" s="1096"/>
      <c r="DS128" s="1096"/>
      <c r="DT128" s="1096"/>
      <c r="DU128" s="1096"/>
      <c r="DV128" s="1097">
        <v>0</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496</v>
      </c>
      <c r="X129" s="1130"/>
      <c r="Y129" s="1130"/>
      <c r="Z129" s="1131"/>
      <c r="AA129" s="1014">
        <v>6921299</v>
      </c>
      <c r="AB129" s="1015"/>
      <c r="AC129" s="1015"/>
      <c r="AD129" s="1015"/>
      <c r="AE129" s="1016"/>
      <c r="AF129" s="1017">
        <v>6865612</v>
      </c>
      <c r="AG129" s="1015"/>
      <c r="AH129" s="1015"/>
      <c r="AI129" s="1015"/>
      <c r="AJ129" s="1016"/>
      <c r="AK129" s="1017">
        <v>6578002</v>
      </c>
      <c r="AL129" s="1015"/>
      <c r="AM129" s="1015"/>
      <c r="AN129" s="1015"/>
      <c r="AO129" s="1016"/>
      <c r="AP129" s="1132"/>
      <c r="AQ129" s="1133"/>
      <c r="AR129" s="1133"/>
      <c r="AS129" s="1133"/>
      <c r="AT129" s="1134"/>
      <c r="AU129" s="285"/>
      <c r="AV129" s="285"/>
      <c r="AW129" s="285"/>
      <c r="AX129" s="1123" t="s">
        <v>497</v>
      </c>
      <c r="AY129" s="1006"/>
      <c r="AZ129" s="1006"/>
      <c r="BA129" s="1006"/>
      <c r="BB129" s="1006"/>
      <c r="BC129" s="1006"/>
      <c r="BD129" s="1006"/>
      <c r="BE129" s="1007"/>
      <c r="BF129" s="1124" t="s">
        <v>130</v>
      </c>
      <c r="BG129" s="1125"/>
      <c r="BH129" s="1125"/>
      <c r="BI129" s="1125"/>
      <c r="BJ129" s="1125"/>
      <c r="BK129" s="1125"/>
      <c r="BL129" s="1126"/>
      <c r="BM129" s="1124">
        <v>19.2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1422740</v>
      </c>
      <c r="AB130" s="1015"/>
      <c r="AC130" s="1015"/>
      <c r="AD130" s="1015"/>
      <c r="AE130" s="1016"/>
      <c r="AF130" s="1017">
        <v>1407509</v>
      </c>
      <c r="AG130" s="1015"/>
      <c r="AH130" s="1015"/>
      <c r="AI130" s="1015"/>
      <c r="AJ130" s="1016"/>
      <c r="AK130" s="1017">
        <v>1328830</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9.3000000000000007</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5498559</v>
      </c>
      <c r="AB131" s="1040"/>
      <c r="AC131" s="1040"/>
      <c r="AD131" s="1040"/>
      <c r="AE131" s="1041"/>
      <c r="AF131" s="1039">
        <v>5458103</v>
      </c>
      <c r="AG131" s="1040"/>
      <c r="AH131" s="1040"/>
      <c r="AI131" s="1040"/>
      <c r="AJ131" s="1041"/>
      <c r="AK131" s="1039">
        <v>5249172</v>
      </c>
      <c r="AL131" s="1040"/>
      <c r="AM131" s="1040"/>
      <c r="AN131" s="1040"/>
      <c r="AO131" s="1041"/>
      <c r="AP131" s="1170"/>
      <c r="AQ131" s="1171"/>
      <c r="AR131" s="1171"/>
      <c r="AS131" s="1171"/>
      <c r="AT131" s="1172"/>
      <c r="AU131" s="285"/>
      <c r="AV131" s="285"/>
      <c r="AW131" s="285"/>
      <c r="AX131" s="1142" t="s">
        <v>502</v>
      </c>
      <c r="AY131" s="1093"/>
      <c r="AZ131" s="1093"/>
      <c r="BA131" s="1093"/>
      <c r="BB131" s="1093"/>
      <c r="BC131" s="1093"/>
      <c r="BD131" s="1093"/>
      <c r="BE131" s="1094"/>
      <c r="BF131" s="1143">
        <v>13.2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8.6294427319999993</v>
      </c>
      <c r="AB132" s="1156"/>
      <c r="AC132" s="1156"/>
      <c r="AD132" s="1156"/>
      <c r="AE132" s="1157"/>
      <c r="AF132" s="1158">
        <v>9.732008167</v>
      </c>
      <c r="AG132" s="1156"/>
      <c r="AH132" s="1156"/>
      <c r="AI132" s="1156"/>
      <c r="AJ132" s="1157"/>
      <c r="AK132" s="1158">
        <v>9.7625687150000005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8.1999999999999993</v>
      </c>
      <c r="AB133" s="1139"/>
      <c r="AC133" s="1139"/>
      <c r="AD133" s="1139"/>
      <c r="AE133" s="1140"/>
      <c r="AF133" s="1138">
        <v>8.9</v>
      </c>
      <c r="AG133" s="1139"/>
      <c r="AH133" s="1139"/>
      <c r="AI133" s="1139"/>
      <c r="AJ133" s="1140"/>
      <c r="AK133" s="1138">
        <v>9.3000000000000007</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vSyTb5NHDL8anz4ro2J469WdQh/qGcCYze/l7tOPeUttzelGTaf22XwklhgfXHOyriynkcK1K+G2jX+rewIjA==" saltValue="tzqrB53bPFgSfSwWAD8k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78740157480314965" bottom="0.39370078740157483"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9cpoXpI8X/VIRJvaIt0++Hf0YKXcaun3VP6rWyC9VFGLbfiZXHfTXpudZ/jxXRwnYOWMwdqXkTh16DQ+K4fzw==" saltValue="bG5U+81zWgFNGmRiMFKGYw==" spinCount="100000" sheet="1" objects="1" scenarios="1"/>
  <dataConsolidate/>
  <phoneticPr fontId="2"/>
  <printOptions horizontalCentered="1" verticalCentered="1"/>
  <pageMargins left="0.19685039370078741"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AFQozj3LhaVcfSWXCch7xbGinsklf1xHqbGxzL+gz7e7W3n5nb+9WYQdLqYo5Ryz71oTrGp5fgGDYRsPyPYKA==" saltValue="6PA8frdg+Eq2QyqXtekeyQ==" spinCount="100000" sheet="1" objects="1" scenarios="1"/>
  <dataConsolidate/>
  <phoneticPr fontId="2"/>
  <printOptions horizontalCentered="1" verticalCentered="1"/>
  <pageMargins left="0.39370078740157483"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514</v>
      </c>
      <c r="AL9" s="1179"/>
      <c r="AM9" s="1179"/>
      <c r="AN9" s="1180"/>
      <c r="AO9" s="313">
        <v>1644408</v>
      </c>
      <c r="AP9" s="313">
        <v>97187</v>
      </c>
      <c r="AQ9" s="314">
        <v>82973</v>
      </c>
      <c r="AR9" s="315">
        <v>17.100000000000001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515</v>
      </c>
      <c r="AL10" s="1179"/>
      <c r="AM10" s="1179"/>
      <c r="AN10" s="1180"/>
      <c r="AO10" s="316">
        <v>412411</v>
      </c>
      <c r="AP10" s="316">
        <v>24374</v>
      </c>
      <c r="AQ10" s="317">
        <v>9241</v>
      </c>
      <c r="AR10" s="318">
        <v>163.80000000000001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516</v>
      </c>
      <c r="AL11" s="1179"/>
      <c r="AM11" s="1179"/>
      <c r="AN11" s="1180"/>
      <c r="AO11" s="316">
        <v>222256</v>
      </c>
      <c r="AP11" s="316">
        <v>13136</v>
      </c>
      <c r="AQ11" s="317">
        <v>11673</v>
      </c>
      <c r="AR11" s="318">
        <v>12.5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517</v>
      </c>
      <c r="AL12" s="1179"/>
      <c r="AM12" s="1179"/>
      <c r="AN12" s="1180"/>
      <c r="AO12" s="316" t="s">
        <v>518</v>
      </c>
      <c r="AP12" s="316" t="s">
        <v>518</v>
      </c>
      <c r="AQ12" s="317">
        <v>931</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520</v>
      </c>
      <c r="AL14" s="1179"/>
      <c r="AM14" s="1179"/>
      <c r="AN14" s="1180"/>
      <c r="AO14" s="316">
        <v>126895</v>
      </c>
      <c r="AP14" s="316">
        <v>7500</v>
      </c>
      <c r="AQ14" s="317">
        <v>3875</v>
      </c>
      <c r="AR14" s="318">
        <v>93.5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521</v>
      </c>
      <c r="AL15" s="1179"/>
      <c r="AM15" s="1179"/>
      <c r="AN15" s="1180"/>
      <c r="AO15" s="316" t="s">
        <v>518</v>
      </c>
      <c r="AP15" s="316" t="s">
        <v>518</v>
      </c>
      <c r="AQ15" s="317">
        <v>1738</v>
      </c>
      <c r="AR15" s="318" t="s">
        <v>518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522</v>
      </c>
      <c r="AL16" s="1182"/>
      <c r="AM16" s="1182"/>
      <c r="AN16" s="1183"/>
      <c r="AO16" s="316">
        <v>-172163</v>
      </c>
      <c r="AP16" s="316">
        <v>-10175</v>
      </c>
      <c r="AQ16" s="317">
        <v>-7403</v>
      </c>
      <c r="AR16" s="318">
        <v>37.4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192</v>
      </c>
      <c r="AL17" s="1182"/>
      <c r="AM17" s="1182"/>
      <c r="AN17" s="1183"/>
      <c r="AO17" s="316">
        <v>2233807</v>
      </c>
      <c r="AP17" s="316">
        <v>132022</v>
      </c>
      <c r="AQ17" s="317">
        <v>103027</v>
      </c>
      <c r="AR17" s="318">
        <v>28.1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527</v>
      </c>
      <c r="AL21" s="1174"/>
      <c r="AM21" s="1174"/>
      <c r="AN21" s="1175"/>
      <c r="AO21" s="328">
        <v>11.76</v>
      </c>
      <c r="AP21" s="329">
        <v>9.67</v>
      </c>
      <c r="AQ21" s="330">
        <v>2.09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528</v>
      </c>
      <c r="AL22" s="1174"/>
      <c r="AM22" s="1174"/>
      <c r="AN22" s="1175"/>
      <c r="AO22" s="333">
        <v>93.2</v>
      </c>
      <c r="AP22" s="334">
        <v>96.6</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532</v>
      </c>
      <c r="AL32" s="1190"/>
      <c r="AM32" s="1190"/>
      <c r="AN32" s="1191"/>
      <c r="AO32" s="343">
        <v>1216939</v>
      </c>
      <c r="AP32" s="343">
        <v>71923</v>
      </c>
      <c r="AQ32" s="344">
        <v>54693</v>
      </c>
      <c r="AR32" s="345">
        <v>31.5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533</v>
      </c>
      <c r="AL33" s="1190"/>
      <c r="AM33" s="1190"/>
      <c r="AN33" s="1191"/>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534</v>
      </c>
      <c r="AL34" s="1190"/>
      <c r="AM34" s="1190"/>
      <c r="AN34" s="1191"/>
      <c r="AO34" s="343" t="s">
        <v>518</v>
      </c>
      <c r="AP34" s="343" t="s">
        <v>518</v>
      </c>
      <c r="AQ34" s="344">
        <v>70</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535</v>
      </c>
      <c r="AL35" s="1190"/>
      <c r="AM35" s="1190"/>
      <c r="AN35" s="1191"/>
      <c r="AO35" s="343">
        <v>638284</v>
      </c>
      <c r="AP35" s="343">
        <v>37724</v>
      </c>
      <c r="AQ35" s="344">
        <v>20300</v>
      </c>
      <c r="AR35" s="345">
        <v>85.8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536</v>
      </c>
      <c r="AL36" s="1190"/>
      <c r="AM36" s="1190"/>
      <c r="AN36" s="1191"/>
      <c r="AO36" s="343">
        <v>15853</v>
      </c>
      <c r="AP36" s="343">
        <v>937</v>
      </c>
      <c r="AQ36" s="344">
        <v>3708</v>
      </c>
      <c r="AR36" s="345">
        <v>-74.7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537</v>
      </c>
      <c r="AL37" s="1190"/>
      <c r="AM37" s="1190"/>
      <c r="AN37" s="1191"/>
      <c r="AO37" s="343">
        <v>113</v>
      </c>
      <c r="AP37" s="343">
        <v>7</v>
      </c>
      <c r="AQ37" s="344">
        <v>3144</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538</v>
      </c>
      <c r="AL38" s="1193"/>
      <c r="AM38" s="1193"/>
      <c r="AN38" s="1194"/>
      <c r="AO38" s="346" t="s">
        <v>518</v>
      </c>
      <c r="AP38" s="346" t="s">
        <v>518</v>
      </c>
      <c r="AQ38" s="347">
        <v>5</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539</v>
      </c>
      <c r="AL39" s="1193"/>
      <c r="AM39" s="1193"/>
      <c r="AN39" s="1194"/>
      <c r="AO39" s="343">
        <v>-29905</v>
      </c>
      <c r="AP39" s="343">
        <v>-1767</v>
      </c>
      <c r="AQ39" s="344">
        <v>-4732</v>
      </c>
      <c r="AR39" s="345">
        <v>-62.7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540</v>
      </c>
      <c r="AL40" s="1190"/>
      <c r="AM40" s="1190"/>
      <c r="AN40" s="1191"/>
      <c r="AO40" s="343">
        <v>-1328830</v>
      </c>
      <c r="AP40" s="343">
        <v>-78536</v>
      </c>
      <c r="AQ40" s="344">
        <v>-54327</v>
      </c>
      <c r="AR40" s="345">
        <v>44.6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305</v>
      </c>
      <c r="AL41" s="1196"/>
      <c r="AM41" s="1196"/>
      <c r="AN41" s="1197"/>
      <c r="AO41" s="343">
        <v>512454</v>
      </c>
      <c r="AP41" s="343">
        <v>30287</v>
      </c>
      <c r="AQ41" s="344">
        <v>22860</v>
      </c>
      <c r="AR41" s="345">
        <v>32.5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509</v>
      </c>
      <c r="AN49" s="1186" t="s">
        <v>544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961827</v>
      </c>
      <c r="AN51" s="365">
        <v>53700</v>
      </c>
      <c r="AO51" s="366">
        <v>-58.7</v>
      </c>
      <c r="AP51" s="367">
        <v>96635</v>
      </c>
      <c r="AQ51" s="368">
        <v>-5</v>
      </c>
      <c r="AR51" s="369">
        <v>-53.7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382766</v>
      </c>
      <c r="AN52" s="373">
        <v>21370</v>
      </c>
      <c r="AO52" s="374">
        <v>-78.400000000000006</v>
      </c>
      <c r="AP52" s="375">
        <v>44408</v>
      </c>
      <c r="AQ52" s="376">
        <v>-13</v>
      </c>
      <c r="AR52" s="377">
        <v>-65.400000000000006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1794818</v>
      </c>
      <c r="AN53" s="365">
        <v>101523</v>
      </c>
      <c r="AO53" s="366">
        <v>89.1</v>
      </c>
      <c r="AP53" s="367">
        <v>115123</v>
      </c>
      <c r="AQ53" s="368">
        <v>19.100000000000001</v>
      </c>
      <c r="AR53" s="369">
        <v>70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1335423</v>
      </c>
      <c r="AN54" s="373">
        <v>75537</v>
      </c>
      <c r="AO54" s="374">
        <v>253.5</v>
      </c>
      <c r="AP54" s="375">
        <v>46026</v>
      </c>
      <c r="AQ54" s="376">
        <v>3.6</v>
      </c>
      <c r="AR54" s="377">
        <v>249.9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1017429</v>
      </c>
      <c r="AN55" s="365">
        <v>58493</v>
      </c>
      <c r="AO55" s="366">
        <v>-42.4</v>
      </c>
      <c r="AP55" s="367">
        <v>98899</v>
      </c>
      <c r="AQ55" s="368">
        <v>-14.1</v>
      </c>
      <c r="AR55" s="369">
        <v>-28.3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497732</v>
      </c>
      <c r="AN56" s="373">
        <v>28615</v>
      </c>
      <c r="AO56" s="374">
        <v>-62.1</v>
      </c>
      <c r="AP56" s="375">
        <v>43734</v>
      </c>
      <c r="AQ56" s="376">
        <v>-5</v>
      </c>
      <c r="AR56" s="377">
        <v>-57.1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1600326</v>
      </c>
      <c r="AN57" s="365">
        <v>92864</v>
      </c>
      <c r="AO57" s="366">
        <v>58.8</v>
      </c>
      <c r="AP57" s="367">
        <v>96462</v>
      </c>
      <c r="AQ57" s="368">
        <v>-2.5</v>
      </c>
      <c r="AR57" s="369">
        <v>61.3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1238105</v>
      </c>
      <c r="AN58" s="373">
        <v>71845</v>
      </c>
      <c r="AO58" s="374">
        <v>151.1</v>
      </c>
      <c r="AP58" s="375">
        <v>39886</v>
      </c>
      <c r="AQ58" s="376">
        <v>-8.8000000000000007</v>
      </c>
      <c r="AR58" s="377">
        <v>159.9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1577966</v>
      </c>
      <c r="AN59" s="365">
        <v>93260</v>
      </c>
      <c r="AO59" s="366">
        <v>0.4</v>
      </c>
      <c r="AP59" s="367">
        <v>83103</v>
      </c>
      <c r="AQ59" s="368">
        <v>-13.8</v>
      </c>
      <c r="AR59" s="369">
        <v>14.2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840267</v>
      </c>
      <c r="AN60" s="373">
        <v>49661</v>
      </c>
      <c r="AO60" s="374">
        <v>-30.9</v>
      </c>
      <c r="AP60" s="375">
        <v>41378</v>
      </c>
      <c r="AQ60" s="376">
        <v>3.7</v>
      </c>
      <c r="AR60" s="377">
        <v>-34.6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1390473</v>
      </c>
      <c r="AN61" s="380">
        <v>79968</v>
      </c>
      <c r="AO61" s="381">
        <v>9.4</v>
      </c>
      <c r="AP61" s="382">
        <v>98044</v>
      </c>
      <c r="AQ61" s="383">
        <v>-3.3</v>
      </c>
      <c r="AR61" s="369">
        <v>12.7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858859</v>
      </c>
      <c r="AN62" s="373">
        <v>49406</v>
      </c>
      <c r="AO62" s="374">
        <v>46.6</v>
      </c>
      <c r="AP62" s="375">
        <v>43086</v>
      </c>
      <c r="AQ62" s="376">
        <v>-3.9</v>
      </c>
      <c r="AR62" s="377">
        <v>50.5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bTDRItchsrlcEDB87HgUpEe9L5MsWvvthaMct51GF1MLVgBEXkKcZ72RgkuHeQqYBIKcMTsyf69kfY41x32FQ==" saltValue="T9p1Wxd6c37HHaWOE7iK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qoVufJxrqNXUhZUKPEY0urChEEqMXJFf0iXta0ViAiXg4LIpA+cE51pDRSAio+YognS/+7tikqPad/6CNg2w+Q==" saltValue="5Eswdjogx3UrP2n466AA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ejnCZy7GkBR2i5U1BaKwDikqko3ub5ai2yIWBzL4h75Bg+yafNOdR32B7cKOccgQvrs/xqG5azDND5xhJqNamw==" saltValue="lpv21lRqWTZqABHEbBxhS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46.53</v>
      </c>
      <c r="G47" s="12">
        <v>51.72</v>
      </c>
      <c r="H47" s="12">
        <v>54.02</v>
      </c>
      <c r="I47" s="12">
        <v>49.4</v>
      </c>
      <c r="J47" s="13">
        <v>50.06</v>
      </c>
    </row>
    <row r="48" spans="2:10" ht="57.75" customHeight="1" x14ac:dyDescent="0.15">
      <c r="B48" s="14"/>
      <c r="C48" s="1200" t="s">
        <v>4</v>
      </c>
      <c r="D48" s="1200"/>
      <c r="E48" s="1201"/>
      <c r="F48" s="15">
        <v>7.57</v>
      </c>
      <c r="G48" s="16">
        <v>8.84</v>
      </c>
      <c r="H48" s="16">
        <v>8.49</v>
      </c>
      <c r="I48" s="16">
        <v>8.0299999999999994</v>
      </c>
      <c r="J48" s="17">
        <v>9</v>
      </c>
    </row>
    <row r="49" spans="2:10" ht="57.75" customHeight="1" thickBot="1" x14ac:dyDescent="0.2">
      <c r="B49" s="18"/>
      <c r="C49" s="1202" t="s">
        <v>5</v>
      </c>
      <c r="D49" s="1202"/>
      <c r="E49" s="1203"/>
      <c r="F49" s="19">
        <v>6.99</v>
      </c>
      <c r="G49" s="20">
        <v>5.41</v>
      </c>
      <c r="H49" s="20">
        <v>1.46</v>
      </c>
      <c r="I49" s="20" t="s">
        <v>565</v>
      </c>
      <c r="J49" s="21" t="s">
        <v>566</v>
      </c>
    </row>
    <row r="50" spans="2:10" ht="13.5" customHeight="1" x14ac:dyDescent="0.15"/>
  </sheetData>
  <sheetProtection algorithmName="SHA-512" hashValue="TFI2sZPp4ewuQcDfvflAFlDHSWBfmX/mIIYCwSsLxRJ5MSOjsOJRZ+4xEra6FTtcKtSNLt/LHpY/jN8ceNhZTA==" saltValue="kVwy3yhKQIzWc9UWE8pBNw==" spinCount="100000" sheet="1" objects="1" scenarios="1"/>
  <mergeCells count="3">
    <mergeCell ref="C47:E47"/>
    <mergeCell ref="C48:E48"/>
    <mergeCell ref="C49:E49"/>
  </mergeCells>
  <phoneticPr fontId="2"/>
  <printOptions horizontalCentered="1"/>
  <pageMargins left="0" right="0" top="0.59055118110236227"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2021-03-19T01:40:02Z</cp:lastPrinted>
  <dcterms:created xsi:type="dcterms:W3CDTF">2021-02-05T03:47:13Z</dcterms:created>
  <dcterms:modified xsi:type="dcterms:W3CDTF">2021-03-19T01:40:08Z</dcterms:modified>
  <cp:category/>
</cp:coreProperties>
</file>